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4\Workpapers to Provide in Filing\"/>
    </mc:Choice>
  </mc:AlternateContent>
  <xr:revisionPtr revIDLastSave="0" documentId="13_ncr:1_{E4E98C39-E35C-49BC-99E6-F8C846A34163}" xr6:coauthVersionLast="47" xr6:coauthVersionMax="47" xr10:uidLastSave="{00000000-0000-0000-0000-000000000000}"/>
  <bookViews>
    <workbookView xWindow="-28920" yWindow="-14430" windowWidth="29040" windowHeight="15720" activeTab="1" xr2:uid="{0F06BBAA-31CB-4FBB-9788-20B047DC6737}"/>
  </bookViews>
  <sheets>
    <sheet name="A.2 A&amp;G_PBOP Accrual Basis" sheetId="1" r:id="rId1"/>
    <sheet name="A.2 A&amp;G_PBOP Cash Basis" sheetId="2" r:id="rId2"/>
  </sheets>
  <externalReferences>
    <externalReference r:id="rId3"/>
    <externalReference r:id="rId4"/>
  </externalReferences>
  <definedNames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BAR" hidden="1">#REF!</definedName>
    <definedName name="__123Graph_DBAR" hidden="1">#REF!</definedName>
    <definedName name="__123Graph_EBAR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#REF!</definedName>
    <definedName name="_JAN01" hidden="1">{#N/A,#N/A,FALSE,"EMPPAY"}</definedName>
    <definedName name="_JAN2001" hidden="1">{#N/A,#N/A,FALSE,"EMPPAY"}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'[2]Act Att-H'!$G$50</definedName>
    <definedName name="Library" hidden="1">"a1"</definedName>
    <definedName name="MAY" hidden="1">{#N/A,#N/A,FALSE,"EMPPAY"}</definedName>
    <definedName name="NA">0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xx" hidden="1">{#N/A,#N/A,FALSE,"EMPPAY"}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13" i="2"/>
  <c r="D16" i="2" s="1"/>
  <c r="D11" i="1" l="1"/>
  <c r="D13" i="1" s="1"/>
  <c r="D15" i="1" s="1"/>
  <c r="A9" i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<sst xmlns="http://schemas.openxmlformats.org/spreadsheetml/2006/main" count="45" uniqueCount="30">
  <si>
    <t>Black Hills Colorado Electric</t>
  </si>
  <si>
    <t>PBOP Calculation of Expenses (Accrual Basis)</t>
  </si>
  <si>
    <t>As of December  31, 2022</t>
  </si>
  <si>
    <t>Line</t>
  </si>
  <si>
    <t>No.</t>
  </si>
  <si>
    <t>Description</t>
  </si>
  <si>
    <t>Reference</t>
  </si>
  <si>
    <t xml:space="preserve">Amount </t>
  </si>
  <si>
    <t>BHCOE Portion of BHC Retiree Healthcare plan:</t>
  </si>
  <si>
    <t>Utility Holdings</t>
  </si>
  <si>
    <t>Black Hills Services</t>
  </si>
  <si>
    <t>AON Financial Disclosure Information for Retiree Healthcare Plans (as of December 31, 2022) Pg 32</t>
  </si>
  <si>
    <t>Total to allocate</t>
  </si>
  <si>
    <t>Line 2 + Line 3</t>
  </si>
  <si>
    <t>Allocation Factor</t>
  </si>
  <si>
    <t>Based upon the 2022 Cost Allocation Manual</t>
  </si>
  <si>
    <t>Allocated Amount of net Periodic Expense</t>
  </si>
  <si>
    <t>Line 4 x Line 5</t>
  </si>
  <si>
    <t>BHCOE Net Periodic expense</t>
  </si>
  <si>
    <t>AON Financial Disclosure Information for Retiree Healthcare Plans (as of December 31, 2022) Pg 31</t>
  </si>
  <si>
    <t>Total BHCOE Retiree Healthcare costs</t>
  </si>
  <si>
    <t>Line 6 + Line 7</t>
  </si>
  <si>
    <t>PBOP Calculation of Expenses (Cash Basis)</t>
  </si>
  <si>
    <t>AON Financial Disclosure Information for Retiree Healthcare Plans (as of December 31, 2022) Pg 30</t>
  </si>
  <si>
    <t>Allocated Amount of employer contributions</t>
  </si>
  <si>
    <t>BHCOE employer contributions</t>
  </si>
  <si>
    <t>AON Financial Disclosure Information for Retiree Healthcare Plans (as of December 31, 2022) Pg 29</t>
  </si>
  <si>
    <t>BHCOE administrative expenses</t>
  </si>
  <si>
    <t>BHCOE Retiree Healthcare costs</t>
  </si>
  <si>
    <t>Line 6 + Line 7 + Line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</si>
</sst>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right" vertical="center"/>
    </xf>
    <xf numFmtId="37" fontId="3" fillId="2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BHSC\BHC\Rates\BHE%20COE\FERC\Transmission%20Formula%20Rate\COE%20Trans%20Form%20Rates%202022\True%20Up\Files%20to%20Oasis\2022%20BHCE%20Attach%20H%20Supplemental%20Workpapers.xlsx" TargetMode="External"/><Relationship Id="rId1" Type="http://schemas.openxmlformats.org/officeDocument/2006/relationships/externalLinkPath" Target="/BHSC/BHC/Rates/BHE%20COE/FERC/Transmission%20Formula%20Rate/COE%20Trans%20Form%20Rates%202022/True%20Up/Files%20to%20Oasis/2022%20BHCE%20Attach%20H%20Supplemental%20Workpaper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BHSC\BHC\Rates\BHE%20COE\FERC\Transmission%20Formula%20Rate\COE%20Trans%20Form%20Rates%202022\True%20Up\Support\Act%20Att-H.xlsx" TargetMode="External"/><Relationship Id="rId1" Type="http://schemas.openxmlformats.org/officeDocument/2006/relationships/externalLinkPath" Target="file:///M:\Rates\BHE%20COE\FERC\Transmission%20Formula%20Rate\COE%20Trans%20Form%20Rates%202022\True%20Up\Support\Act%20Att-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st of Service Ref Changes"/>
      <sheetName val="A-4 Rate Base to FF1 Rec."/>
      <sheetName val="Att H, Pg 4, Ln 21 &amp; 28"/>
      <sheetName val="GSU Excluded Plant"/>
      <sheetName val="Wholesale Excluded Plant"/>
      <sheetName val="COE Excluded Plant"/>
      <sheetName val="A.2 A&amp;G_PB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 Att-H"/>
      <sheetName val="GSUs"/>
      <sheetName val="PT Values"/>
      <sheetName val="FERC Form 1 Pg 112"/>
      <sheetName val="FERC Form 1 Pg 117"/>
      <sheetName val="FERC Form 1 Pg 118"/>
      <sheetName val="FERC Form 1 Pg 200-201"/>
      <sheetName val="FERC Form 1 Pg 262-263"/>
      <sheetName val="FERC Form 1 Pg 266-267"/>
      <sheetName val="FERC Form 1 Pg 321-323"/>
      <sheetName val="FERC Form 1 Pg 336-337"/>
      <sheetName val="FERC Form 1 Pg 354-355"/>
      <sheetName val="FERC Form 1 Pg 356"/>
      <sheetName val="PBOP Calculation, Cash Basis"/>
      <sheetName val="Support --&gt;"/>
      <sheetName val="OPEB ASC 715 - Excel"/>
      <sheetName val="ASC 715 - pdf"/>
      <sheetName val="Allocation Table"/>
      <sheetName val="50507 Pivot"/>
      <sheetName val="50507 Data"/>
    </sheetNames>
    <sheetDataSet>
      <sheetData sheetId="0">
        <row r="50">
          <cell r="G50">
            <v>0.21557199193404816</v>
          </cell>
        </row>
      </sheetData>
      <sheetData sheetId="1">
        <row r="13">
          <cell r="P13">
            <v>8243520.1799999997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832B6-B298-49C5-AD3B-1167E10935B8}">
  <dimension ref="A1:D15"/>
  <sheetViews>
    <sheetView workbookViewId="0">
      <selection activeCell="A6" sqref="A6"/>
    </sheetView>
  </sheetViews>
  <sheetFormatPr defaultColWidth="8.88671875" defaultRowHeight="13.2" x14ac:dyDescent="0.25"/>
  <cols>
    <col min="1" max="1" width="5.44140625" style="1" customWidth="1"/>
    <col min="2" max="2" width="35.88671875" style="1" customWidth="1"/>
    <col min="3" max="3" width="84.6640625" style="1" bestFit="1" customWidth="1"/>
    <col min="4" max="4" width="12.5546875" style="1" bestFit="1" customWidth="1"/>
    <col min="5" max="16384" width="8.88671875" style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3" spans="1:4" x14ac:dyDescent="0.25">
      <c r="A3" s="1" t="s">
        <v>2</v>
      </c>
    </row>
    <row r="5" spans="1:4" x14ac:dyDescent="0.25">
      <c r="A5" s="2" t="s">
        <v>3</v>
      </c>
    </row>
    <row r="6" spans="1:4" x14ac:dyDescent="0.25">
      <c r="A6" s="2" t="s">
        <v>4</v>
      </c>
      <c r="B6" s="2" t="s">
        <v>5</v>
      </c>
      <c r="C6" s="2" t="s">
        <v>6</v>
      </c>
    </row>
    <row r="7" spans="1:4" x14ac:dyDescent="0.25">
      <c r="D7" s="2" t="s">
        <v>7</v>
      </c>
    </row>
    <row r="8" spans="1:4" x14ac:dyDescent="0.25">
      <c r="A8" s="1">
        <v>1</v>
      </c>
      <c r="B8" s="3" t="s">
        <v>8</v>
      </c>
      <c r="C8" s="3"/>
    </row>
    <row r="9" spans="1:4" x14ac:dyDescent="0.25">
      <c r="A9" s="1">
        <f>A8+1</f>
        <v>2</v>
      </c>
      <c r="B9" s="3" t="s">
        <v>9</v>
      </c>
      <c r="D9" s="4">
        <v>0</v>
      </c>
    </row>
    <row r="10" spans="1:4" x14ac:dyDescent="0.25">
      <c r="A10" s="1">
        <f t="shared" ref="A10:A15" si="0">A9+1</f>
        <v>3</v>
      </c>
      <c r="B10" s="3" t="s">
        <v>10</v>
      </c>
      <c r="C10" s="3" t="s">
        <v>11</v>
      </c>
      <c r="D10" s="5">
        <v>1037791</v>
      </c>
    </row>
    <row r="11" spans="1:4" x14ac:dyDescent="0.25">
      <c r="A11" s="1">
        <f t="shared" si="0"/>
        <v>4</v>
      </c>
      <c r="B11" s="3" t="s">
        <v>12</v>
      </c>
      <c r="C11" s="3" t="s">
        <v>13</v>
      </c>
      <c r="D11" s="4">
        <f>SUM(D9:D10)</f>
        <v>1037791</v>
      </c>
    </row>
    <row r="12" spans="1:4" x14ac:dyDescent="0.25">
      <c r="A12" s="1">
        <f t="shared" si="0"/>
        <v>5</v>
      </c>
      <c r="B12" s="3" t="s">
        <v>14</v>
      </c>
      <c r="C12" s="3" t="s">
        <v>15</v>
      </c>
      <c r="D12" s="6">
        <v>0.1174</v>
      </c>
    </row>
    <row r="13" spans="1:4" x14ac:dyDescent="0.25">
      <c r="A13" s="1">
        <f t="shared" si="0"/>
        <v>6</v>
      </c>
      <c r="B13" s="3" t="s">
        <v>16</v>
      </c>
      <c r="C13" s="3" t="s">
        <v>17</v>
      </c>
      <c r="D13" s="4">
        <f>D11*D12</f>
        <v>121836.6634</v>
      </c>
    </row>
    <row r="14" spans="1:4" x14ac:dyDescent="0.25">
      <c r="A14" s="1">
        <f t="shared" si="0"/>
        <v>7</v>
      </c>
      <c r="B14" s="3" t="s">
        <v>18</v>
      </c>
      <c r="C14" s="3" t="s">
        <v>19</v>
      </c>
      <c r="D14" s="5">
        <v>54448</v>
      </c>
    </row>
    <row r="15" spans="1:4" x14ac:dyDescent="0.25">
      <c r="A15" s="1">
        <f t="shared" si="0"/>
        <v>8</v>
      </c>
      <c r="B15" s="3" t="s">
        <v>20</v>
      </c>
      <c r="C15" s="3" t="s">
        <v>21</v>
      </c>
      <c r="D15" s="7">
        <f>SUM(D13:D14)</f>
        <v>176284.66340000002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92D6C-122C-49E6-83B5-1BC921285043}">
  <dimension ref="A1:D16"/>
  <sheetViews>
    <sheetView tabSelected="1" workbookViewId="0">
      <selection activeCell="D14" sqref="D14"/>
    </sheetView>
  </sheetViews>
  <sheetFormatPr defaultRowHeight="14.4" x14ac:dyDescent="0.3"/>
  <cols>
    <col min="1" max="1" width="7.109375" customWidth="1"/>
    <col min="2" max="2" width="40.88671875" bestFit="1" customWidth="1"/>
    <col min="3" max="3" width="84.6640625" bestFit="1" customWidth="1"/>
    <col min="4" max="4" width="9.77734375" bestFit="1" customWidth="1"/>
  </cols>
  <sheetData>
    <row r="1" spans="1:4" x14ac:dyDescent="0.3">
      <c r="A1" s="1" t="s">
        <v>0</v>
      </c>
      <c r="B1" s="1"/>
      <c r="C1" s="1"/>
      <c r="D1" s="1"/>
    </row>
    <row r="2" spans="1:4" x14ac:dyDescent="0.3">
      <c r="A2" s="1" t="s">
        <v>22</v>
      </c>
      <c r="B2" s="1"/>
      <c r="C2" s="1"/>
      <c r="D2" s="1"/>
    </row>
    <row r="3" spans="1:4" x14ac:dyDescent="0.3">
      <c r="A3" s="1" t="s">
        <v>2</v>
      </c>
      <c r="B3" s="1"/>
      <c r="C3" s="1"/>
      <c r="D3" s="1"/>
    </row>
    <row r="4" spans="1:4" x14ac:dyDescent="0.3">
      <c r="A4" s="1"/>
      <c r="B4" s="1"/>
      <c r="C4" s="1"/>
      <c r="D4" s="1"/>
    </row>
    <row r="5" spans="1:4" x14ac:dyDescent="0.3">
      <c r="A5" s="2" t="s">
        <v>3</v>
      </c>
      <c r="B5" s="1"/>
      <c r="C5" s="1"/>
      <c r="D5" s="1"/>
    </row>
    <row r="6" spans="1:4" x14ac:dyDescent="0.3">
      <c r="A6" s="2" t="s">
        <v>4</v>
      </c>
      <c r="B6" s="2" t="s">
        <v>5</v>
      </c>
      <c r="C6" s="2" t="s">
        <v>6</v>
      </c>
      <c r="D6" s="1"/>
    </row>
    <row r="7" spans="1:4" x14ac:dyDescent="0.3">
      <c r="A7" s="1"/>
      <c r="B7" s="1"/>
      <c r="C7" s="1"/>
      <c r="D7" s="2" t="s">
        <v>7</v>
      </c>
    </row>
    <row r="8" spans="1:4" x14ac:dyDescent="0.3">
      <c r="A8" s="1">
        <v>1</v>
      </c>
      <c r="B8" s="3" t="s">
        <v>8</v>
      </c>
      <c r="C8" s="3"/>
      <c r="D8" s="1"/>
    </row>
    <row r="9" spans="1:4" x14ac:dyDescent="0.3">
      <c r="A9" s="1">
        <v>2</v>
      </c>
      <c r="B9" s="3" t="s">
        <v>9</v>
      </c>
      <c r="C9" s="1"/>
      <c r="D9" s="4">
        <v>0</v>
      </c>
    </row>
    <row r="10" spans="1:4" x14ac:dyDescent="0.3">
      <c r="A10" s="1">
        <v>3</v>
      </c>
      <c r="B10" s="3" t="s">
        <v>10</v>
      </c>
      <c r="C10" s="3" t="s">
        <v>23</v>
      </c>
      <c r="D10" s="5">
        <v>1351457</v>
      </c>
    </row>
    <row r="11" spans="1:4" x14ac:dyDescent="0.3">
      <c r="A11" s="1">
        <v>4</v>
      </c>
      <c r="B11" s="3" t="s">
        <v>12</v>
      </c>
      <c r="C11" s="3" t="s">
        <v>13</v>
      </c>
      <c r="D11" s="4">
        <f>SUM(D9:D10)</f>
        <v>1351457</v>
      </c>
    </row>
    <row r="12" spans="1:4" x14ac:dyDescent="0.3">
      <c r="A12" s="1">
        <v>5</v>
      </c>
      <c r="B12" s="3" t="s">
        <v>14</v>
      </c>
      <c r="C12" s="3" t="s">
        <v>15</v>
      </c>
      <c r="D12" s="6">
        <v>0.1174</v>
      </c>
    </row>
    <row r="13" spans="1:4" x14ac:dyDescent="0.3">
      <c r="A13" s="1">
        <v>6</v>
      </c>
      <c r="B13" s="3" t="s">
        <v>24</v>
      </c>
      <c r="C13" s="3" t="s">
        <v>17</v>
      </c>
      <c r="D13" s="4">
        <f>D11*D12</f>
        <v>158661.05180000002</v>
      </c>
    </row>
    <row r="14" spans="1:4" x14ac:dyDescent="0.3">
      <c r="A14" s="1">
        <v>7</v>
      </c>
      <c r="B14" s="3" t="s">
        <v>25</v>
      </c>
      <c r="C14" s="3" t="s">
        <v>26</v>
      </c>
      <c r="D14" s="4">
        <v>320531</v>
      </c>
    </row>
    <row r="15" spans="1:4" x14ac:dyDescent="0.3">
      <c r="A15" s="1">
        <v>8</v>
      </c>
      <c r="B15" s="3" t="s">
        <v>27</v>
      </c>
      <c r="C15" s="3"/>
      <c r="D15" s="5">
        <v>10057.790000000001</v>
      </c>
    </row>
    <row r="16" spans="1:4" x14ac:dyDescent="0.3">
      <c r="A16" s="1">
        <v>9</v>
      </c>
      <c r="B16" s="3" t="s">
        <v>28</v>
      </c>
      <c r="C16" s="3" t="s">
        <v>29</v>
      </c>
      <c r="D16" s="7">
        <f>SUM(D13:D15)</f>
        <v>489249.84179999999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A.2 A&amp;G_PBOP Accrual Basis</vt:lpstr>
      <vt:lpstr>A.2 A&amp;G_PBOP Cash Basis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2023-09-22T18:59:05Z</dcterms:created>
  <dcterms:modified xsi:type="dcterms:W3CDTF">2023-09-22T19:01:23Z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