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ben.blackhillscorp.com/sites/Regulatory/2022COEFERCFormulaRateTrueup/Data Requests 2022 COE FERC Formula Rate True up/"/>
    </mc:Choice>
  </mc:AlternateContent>
  <xr:revisionPtr revIDLastSave="0" documentId="13_ncr:1_{0DB18E33-ED56-4B15-9311-567065507F4C}" xr6:coauthVersionLast="47" xr6:coauthVersionMax="47" xr10:uidLastSave="{00000000-0000-0000-0000-000000000000}"/>
  <bookViews>
    <workbookView xWindow="8630" yWindow="10690" windowWidth="19420" windowHeight="11500" xr2:uid="{9043D491-A0D6-4743-839D-77BD2F309D61}"/>
  </bookViews>
  <sheets>
    <sheet name="ARPA 5-4 and 5-5" sheetId="6" r:id="rId1"/>
    <sheet name="A3.1-EDIT-DDIT" sheetId="3" r:id="rId2"/>
    <sheet name="254015 BHCOE 12.31.21" sheetId="1" r:id="rId3"/>
    <sheet name="254015 12.31.22" sheetId="4" r:id="rId4"/>
    <sheet name="182392 12.31.22" sheetId="5" r:id="rId5"/>
    <sheet name="TB" sheetId="2" r:id="rId6"/>
  </sheets>
  <definedNames>
    <definedName name="\0" localSheetId="5">#REF!</definedName>
    <definedName name="\0">#REF!</definedName>
    <definedName name="\A" localSheetId="5">#REF!</definedName>
    <definedName name="\A">#REF!</definedName>
    <definedName name="\B" localSheetId="5">#REF!</definedName>
    <definedName name="\B">#REF!</definedName>
    <definedName name="\c" localSheetId="5">#REF!</definedName>
    <definedName name="\c">#REF!</definedName>
    <definedName name="\d" localSheetId="5">#REF!</definedName>
    <definedName name="\d">#REF!</definedName>
    <definedName name="\e" localSheetId="5">#REF!</definedName>
    <definedName name="\e">#REF!</definedName>
    <definedName name="\F" localSheetId="5">#REF!</definedName>
    <definedName name="\F">#REF!</definedName>
    <definedName name="\G" localSheetId="5">#REF!</definedName>
    <definedName name="\G">#REF!</definedName>
    <definedName name="\I" localSheetId="5">#REF!</definedName>
    <definedName name="\I">#REF!</definedName>
    <definedName name="\J" localSheetId="5">#REF!</definedName>
    <definedName name="\J">#REF!</definedName>
    <definedName name="\l" localSheetId="5">#REF!</definedName>
    <definedName name="\l">#REF!</definedName>
    <definedName name="\M" localSheetId="5">#REF!</definedName>
    <definedName name="\M">#REF!</definedName>
    <definedName name="\n" localSheetId="5">#REF!</definedName>
    <definedName name="\n">#REF!</definedName>
    <definedName name="\o" localSheetId="5">#REF!</definedName>
    <definedName name="\o">#REF!</definedName>
    <definedName name="\P" localSheetId="5">#REF!</definedName>
    <definedName name="\P">#REF!</definedName>
    <definedName name="\r" localSheetId="5">#REF!</definedName>
    <definedName name="\r">#REF!</definedName>
    <definedName name="\s" localSheetId="5">#REF!</definedName>
    <definedName name="\s">#REF!</definedName>
    <definedName name="\v" localSheetId="5">#REF!</definedName>
    <definedName name="\v">#REF!</definedName>
    <definedName name="\w">#REF!</definedName>
    <definedName name="\x" localSheetId="5">#REF!</definedName>
    <definedName name="\x">#REF!</definedName>
    <definedName name="\y" localSheetId="5">#REF!</definedName>
    <definedName name="\y">#REF!</definedName>
    <definedName name="\z" localSheetId="5">#REF!</definedName>
    <definedName name="\z">#REF!</definedName>
    <definedName name="_" hidden="1">{"fdsup://IBCentral/FAT Viewer?action=UPDATE&amp;creator=factset&amp;DOC_NAME=fat:reuters_qtrly_source_window.fat&amp;display_string=Audit&amp;DYN_ARGS=TRUE&amp;VAR:ID1=WES&amp;VAR:RCODE=SREV&amp;VAR:SDATE=39755&amp;VAR:FREQ=Quarterly&amp;VAR:RELITEM=RP&amp;VAR:CURRENCY=&amp;VAR:CURRSOURCE=EXSHARE&amp;VA","R:NATFREQ=QUARTERLY&amp;VAR:RFIELD=FINALIZED&amp;VAR:DB_TYPE=&amp;VAR:UNITS=M&amp;window=popup&amp;width=450&amp;height=300&amp;START_MAXIMIZED=FALSE"}</definedName>
    <definedName name="_\T">#REF!</definedName>
    <definedName name="________FAS109">#REF!</definedName>
    <definedName name="_______BEG1" localSheetId="5">#REF!</definedName>
    <definedName name="_______BEG1">#REF!</definedName>
    <definedName name="_______BEG2" localSheetId="5">#REF!</definedName>
    <definedName name="_______BEG2">#REF!</definedName>
    <definedName name="_______END1" localSheetId="5">#REF!</definedName>
    <definedName name="_______END1">#REF!</definedName>
    <definedName name="_______END2" localSheetId="5">#REF!</definedName>
    <definedName name="_______END2">#REF!</definedName>
    <definedName name="_______FAS109">#REF!</definedName>
    <definedName name="_______sam1">#REF!</definedName>
    <definedName name="______BEG1" localSheetId="5">#REF!</definedName>
    <definedName name="______BEG1">#REF!</definedName>
    <definedName name="______BEG2" localSheetId="5">#REF!</definedName>
    <definedName name="______BEG2">#REF!</definedName>
    <definedName name="______END1" localSheetId="5">#REF!</definedName>
    <definedName name="______END1">#REF!</definedName>
    <definedName name="______END2" localSheetId="5">#REF!</definedName>
    <definedName name="______END2">#REF!</definedName>
    <definedName name="______EPS03">#REF!</definedName>
    <definedName name="______EPS04">#REF!</definedName>
    <definedName name="______EPS05">#REF!</definedName>
    <definedName name="______EPS06">#REF!</definedName>
    <definedName name="______EPS07">#REF!</definedName>
    <definedName name="______FAS109">#REF!</definedName>
    <definedName name="______sam1">#REF!</definedName>
    <definedName name="_____BEG1" localSheetId="5">#REF!</definedName>
    <definedName name="_____BEG1">#REF!</definedName>
    <definedName name="_____BEG2" localSheetId="5">#REF!</definedName>
    <definedName name="_____BEG2">#REF!</definedName>
    <definedName name="_____END1" localSheetId="5">#REF!</definedName>
    <definedName name="_____END1">#REF!</definedName>
    <definedName name="_____END2" localSheetId="5">#REF!</definedName>
    <definedName name="_____END2">#REF!</definedName>
    <definedName name="_____FAS109">#REF!</definedName>
    <definedName name="____BEG1" localSheetId="5">#REF!</definedName>
    <definedName name="____BEG1">#REF!</definedName>
    <definedName name="____BEG2" localSheetId="5">#REF!</definedName>
    <definedName name="____BEG2">#REF!</definedName>
    <definedName name="____END1" localSheetId="5">#REF!</definedName>
    <definedName name="____END1">#REF!</definedName>
    <definedName name="____END2" localSheetId="5">#REF!</definedName>
    <definedName name="____END2">#REF!</definedName>
    <definedName name="____EPS03">#REF!</definedName>
    <definedName name="____EPS04">#REF!</definedName>
    <definedName name="____EPS05">#REF!</definedName>
    <definedName name="____EPS06">#REF!</definedName>
    <definedName name="____EPS07">#REF!</definedName>
    <definedName name="____EPS10">#REF!</definedName>
    <definedName name="____FAS109">#REF!</definedName>
    <definedName name="____SO2" localSheetId="5">#REF!</definedName>
    <definedName name="____SO2">#REF!</definedName>
    <definedName name="____ss1">#REF!</definedName>
    <definedName name="___48DIARIZED" localSheetId="5">#REF!</definedName>
    <definedName name="___48DIARIZED">#REF!</definedName>
    <definedName name="___48RDIARIZED" localSheetId="5">#REF!</definedName>
    <definedName name="___48RDIARIZED">#REF!</definedName>
    <definedName name="___90DIARIZED" localSheetId="5">#REF!</definedName>
    <definedName name="___90DIARIZED">#REF!</definedName>
    <definedName name="___90RDIARIZED" localSheetId="5">#REF!</definedName>
    <definedName name="___90RDIARIZED">#REF!</definedName>
    <definedName name="___BEG1" localSheetId="5">#REF!</definedName>
    <definedName name="___BEG1">#REF!</definedName>
    <definedName name="___BEG2" localSheetId="5">#REF!</definedName>
    <definedName name="___BEG2">#REF!</definedName>
    <definedName name="___DAT1" localSheetId="5">#REF!</definedName>
    <definedName name="___DAT1">#REF!</definedName>
    <definedName name="___DAT10" localSheetId="5">#REF!</definedName>
    <definedName name="___DAT10">#REF!</definedName>
    <definedName name="___DAT11" localSheetId="5">#REF!</definedName>
    <definedName name="___DAT11">#REF!</definedName>
    <definedName name="___DAT12" localSheetId="5">#REF!</definedName>
    <definedName name="___DAT12">#REF!</definedName>
    <definedName name="___DAT13" localSheetId="5">#REF!</definedName>
    <definedName name="___DAT13">#REF!</definedName>
    <definedName name="___DAT14" localSheetId="5">#REF!</definedName>
    <definedName name="___DAT14">#REF!</definedName>
    <definedName name="___DAT15" localSheetId="5">#REF!</definedName>
    <definedName name="___DAT15">#REF!</definedName>
    <definedName name="___DAT16" localSheetId="5">#REF!</definedName>
    <definedName name="___DAT16">#REF!</definedName>
    <definedName name="___DAT17" localSheetId="5">#REF!</definedName>
    <definedName name="___DAT17">#REF!</definedName>
    <definedName name="___DAT18" localSheetId="5">#REF!</definedName>
    <definedName name="___DAT18">#REF!</definedName>
    <definedName name="___DAT2" localSheetId="5">#REF!</definedName>
    <definedName name="___DAT2">#REF!</definedName>
    <definedName name="___DAT3" localSheetId="5">#REF!</definedName>
    <definedName name="___DAT3">#REF!</definedName>
    <definedName name="___DAT4" localSheetId="5">#REF!</definedName>
    <definedName name="___DAT4">#REF!</definedName>
    <definedName name="___DAT5" localSheetId="5">#REF!</definedName>
    <definedName name="___DAT5">#REF!</definedName>
    <definedName name="___DAT6" localSheetId="5">#REF!</definedName>
    <definedName name="___DAT6">#REF!</definedName>
    <definedName name="___DAT7" localSheetId="5">#REF!</definedName>
    <definedName name="___DAT7">#REF!</definedName>
    <definedName name="___DAT8" localSheetId="5">#REF!</definedName>
    <definedName name="___DAT8">#REF!</definedName>
    <definedName name="___DAT9" localSheetId="5">#REF!</definedName>
    <definedName name="___DAT9">#REF!</definedName>
    <definedName name="___END1" localSheetId="5">#REF!</definedName>
    <definedName name="___END1">#REF!</definedName>
    <definedName name="___END2" localSheetId="5">#REF!</definedName>
    <definedName name="___END2">#REF!</definedName>
    <definedName name="___FAS109">#REF!</definedName>
    <definedName name="___qw2" hidden="1">{0,0,0,0;0,0,0,0;0,0,0,0;0,0,0,0;0,0,0,0;0,0,0,0}</definedName>
    <definedName name="___sam1">#REF!</definedName>
    <definedName name="___SO2" localSheetId="5">#REF!</definedName>
    <definedName name="___SO2">#REF!</definedName>
    <definedName name="___ss1">#REF!</definedName>
    <definedName name="___xz4" hidden="1">{0,0,0,0;0,0,0,0;0,0,0,0;0,0,0,0;0,0,0,0;0,0,0,0}</definedName>
    <definedName name="__1__123Graph_ACHART_1" hidden="1">#REF!</definedName>
    <definedName name="__123Graph_A" localSheetId="5" hidden="1">#REF!</definedName>
    <definedName name="__123Graph_A" hidden="1">#REF!</definedName>
    <definedName name="__123Graph_A1991" hidden="1">#REF!</definedName>
    <definedName name="__123Graph_A1992" hidden="1">#REF!</definedName>
    <definedName name="__123Graph_A1993" hidden="1">#REF!</definedName>
    <definedName name="__123Graph_A1994" hidden="1">#REF!</definedName>
    <definedName name="__123Graph_A1995" hidden="1">#REF!</definedName>
    <definedName name="__123Graph_A1996" hidden="1">#REF!</definedName>
    <definedName name="__123Graph_ABAR" hidden="1">#REF!</definedName>
    <definedName name="__123Graph_ABBCURVE" hidden="1">#REF!</definedName>
    <definedName name="__123Graph_ACHART1" hidden="1">#REF!</definedName>
    <definedName name="__123Graph_ACHART2" hidden="1">#REF!</definedName>
    <definedName name="__123Graph_ACHART3" hidden="1">#REF!</definedName>
    <definedName name="__123Graph_AOILSPGSCRV" hidden="1">#REF!</definedName>
    <definedName name="__123Graph_AOSCURVE" hidden="1">#REF!</definedName>
    <definedName name="__123Graph_AWOLFCURVE" hidden="1">#REF!</definedName>
    <definedName name="__123Graph_B" localSheetId="5" hidden="1">#REF!</definedName>
    <definedName name="__123Graph_B" hidden="1">#REF!</definedName>
    <definedName name="__123Graph_B1991" hidden="1">#REF!</definedName>
    <definedName name="__123Graph_B1992" hidden="1">#REF!</definedName>
    <definedName name="__123Graph_B1993" hidden="1">#REF!</definedName>
    <definedName name="__123Graph_B1994" hidden="1">#REF!</definedName>
    <definedName name="__123Graph_B1995" hidden="1">#REF!</definedName>
    <definedName name="__123Graph_B1996" hidden="1">#REF!</definedName>
    <definedName name="__123Graph_BBAR" hidden="1">#REF!</definedName>
    <definedName name="__123Graph_BCHART1" localSheetId="5" hidden="1">#REF!</definedName>
    <definedName name="__123Graph_BCHART1" hidden="1">#REF!</definedName>
    <definedName name="__123Graph_BCHART2" hidden="1">#REF!</definedName>
    <definedName name="__123Graph_BCHART3" hidden="1">#REF!</definedName>
    <definedName name="__123Graph_BOILSPGSCRV" hidden="1">#REF!</definedName>
    <definedName name="__123Graph_C" hidden="1">#REF!</definedName>
    <definedName name="__123Graph_CBAR" hidden="1">#REF!</definedName>
    <definedName name="__123Graph_D" hidden="1">#REF!</definedName>
    <definedName name="__123Graph_DBAR" hidden="1">#REF!</definedName>
    <definedName name="__123Graph_E" hidden="1">#REF!</definedName>
    <definedName name="__123Graph_EBAR" hidden="1">#REF!</definedName>
    <definedName name="__123Graph_F" hidden="1">#REF!</definedName>
    <definedName name="__123Graph_FBAR" hidden="1">#REF!</definedName>
    <definedName name="__123Graph_LBL_A" hidden="1">#REF!</definedName>
    <definedName name="__123Graph_LBL_ABBCURVE" hidden="1">#REF!</definedName>
    <definedName name="__123Graph_LBL_AOILSPGSCRV" hidden="1">#REF!</definedName>
    <definedName name="__123Graph_LBL_AOSCURVE" hidden="1">#REF!</definedName>
    <definedName name="__123Graph_LBL_AWOLFCURVE" hidden="1">#REF!</definedName>
    <definedName name="__123Graph_LBL_BOILSPGSCRV" hidden="1">#REF!</definedName>
    <definedName name="__123Graph_LBL_F" hidden="1">#REF!</definedName>
    <definedName name="__123Graph_X" hidden="1">#REF!</definedName>
    <definedName name="__123Graph_X1991" hidden="1">#REF!</definedName>
    <definedName name="__123Graph_X1992" hidden="1">#REF!</definedName>
    <definedName name="__123Graph_X1993" hidden="1">#REF!</definedName>
    <definedName name="__123Graph_X1994" hidden="1">#REF!</definedName>
    <definedName name="__123Graph_X1995" hidden="1">#REF!</definedName>
    <definedName name="__123Graph_X1996" hidden="1">#REF!</definedName>
    <definedName name="__123Graph_XBBCURVE" hidden="1">#REF!</definedName>
    <definedName name="__123Graph_XCHART1" hidden="1">#REF!</definedName>
    <definedName name="__123Graph_XCHART2" hidden="1">#REF!</definedName>
    <definedName name="__123Graph_XCHART3" hidden="1">#REF!</definedName>
    <definedName name="__123Graph_XOILSPGSCRV" hidden="1">#REF!</definedName>
    <definedName name="__123Graph_XOSCURVE" hidden="1">#REF!</definedName>
    <definedName name="__123Graph_XWOLFCURVE" hidden="1">#REF!</definedName>
    <definedName name="__191ANALYSIS" localSheetId="5">#REF!</definedName>
    <definedName name="__191ANALYSIS">#REF!</definedName>
    <definedName name="__24__123Graph_XCHART_1" hidden="1">#REF!</definedName>
    <definedName name="__4__123Graph_BCHART_1" hidden="1">#REF!</definedName>
    <definedName name="__48DIARIZED" localSheetId="5">#REF!</definedName>
    <definedName name="__48DIARIZED">#REF!</definedName>
    <definedName name="__48RDIARIZED" localSheetId="5">#REF!</definedName>
    <definedName name="__48RDIARIZED">#REF!</definedName>
    <definedName name="__6NEE_OPGA" localSheetId="5">#REF!</definedName>
    <definedName name="__6NEE_OPGA">#REF!</definedName>
    <definedName name="__7__123Graph_CCHART_1" hidden="1">#REF!</definedName>
    <definedName name="__90DIARIZED" localSheetId="5">#REF!</definedName>
    <definedName name="__90DIARIZED">#REF!</definedName>
    <definedName name="__90RDIARIZED" localSheetId="5">#REF!</definedName>
    <definedName name="__90RDIARIZED">#REF!</definedName>
    <definedName name="__BEG1" localSheetId="5">#REF!</definedName>
    <definedName name="__BEG1">#REF!</definedName>
    <definedName name="__BEG2" localSheetId="5">#REF!</definedName>
    <definedName name="__BEG2">#REF!</definedName>
    <definedName name="__buu4" localSheetId="5">#REF!</definedName>
    <definedName name="__buu4">#REF!</definedName>
    <definedName name="__DAT1" localSheetId="5">#REF!</definedName>
    <definedName name="__DAT1">#REF!</definedName>
    <definedName name="__DAT10" localSheetId="5">#REF!</definedName>
    <definedName name="__DAT10">#REF!</definedName>
    <definedName name="__DAT11" localSheetId="5">#REF!</definedName>
    <definedName name="__DAT11">#REF!</definedName>
    <definedName name="__DAT12" localSheetId="5">#REF!</definedName>
    <definedName name="__DAT12">#REF!</definedName>
    <definedName name="__DAT13" localSheetId="5">#REF!</definedName>
    <definedName name="__DAT13">#REF!</definedName>
    <definedName name="__DAT14" localSheetId="5">#REF!</definedName>
    <definedName name="__DAT14">#REF!</definedName>
    <definedName name="__DAT15" localSheetId="5">#REF!</definedName>
    <definedName name="__DAT15">#REF!</definedName>
    <definedName name="__DAT16" localSheetId="5">#REF!</definedName>
    <definedName name="__DAT16">#REF!</definedName>
    <definedName name="__DAT17" localSheetId="5">#REF!</definedName>
    <definedName name="__DAT17">#REF!</definedName>
    <definedName name="__DAT18" localSheetId="5">#REF!</definedName>
    <definedName name="__DAT18">#REF!</definedName>
    <definedName name="__DAT2" localSheetId="5">#REF!</definedName>
    <definedName name="__DAT2">#REF!</definedName>
    <definedName name="__DAT3" localSheetId="5">#REF!</definedName>
    <definedName name="__DAT3">#REF!</definedName>
    <definedName name="__DAT4" localSheetId="5">#REF!</definedName>
    <definedName name="__DAT4">#REF!</definedName>
    <definedName name="__DAT5" localSheetId="5">#REF!</definedName>
    <definedName name="__DAT5">#REF!</definedName>
    <definedName name="__DAT6" localSheetId="5">#REF!</definedName>
    <definedName name="__DAT6">#REF!</definedName>
    <definedName name="__DAT7" localSheetId="5">#REF!</definedName>
    <definedName name="__DAT7">#REF!</definedName>
    <definedName name="__DAT8" localSheetId="5">#REF!</definedName>
    <definedName name="__DAT8">#REF!</definedName>
    <definedName name="__DAT9" localSheetId="5">#REF!</definedName>
    <definedName name="__DAT9">#REF!</definedName>
    <definedName name="__END1" localSheetId="5">#REF!</definedName>
    <definedName name="__END1">#REF!</definedName>
    <definedName name="__END2" localSheetId="5">#REF!</definedName>
    <definedName name="__END2">#REF!</definedName>
    <definedName name="__EPS03">#REF!</definedName>
    <definedName name="__EPS04">#REF!</definedName>
    <definedName name="__EPS05">#REF!</definedName>
    <definedName name="__EPS06">#REF!</definedName>
    <definedName name="__EPS07">#REF!</definedName>
    <definedName name="__EPS10">#REF!</definedName>
    <definedName name="__FAS109">#REF!</definedName>
    <definedName name="__FDS_HYPERLINK_TOGGLE_STATE__" hidden="1">"ON"</definedName>
    <definedName name="__FDS_UNIQUE_RANGE_ID_GENERATOR_COUNTER" hidden="1">1</definedName>
    <definedName name="__IntlFixup" hidden="1">TRUE</definedName>
    <definedName name="__pg1" localSheetId="5">#REF!</definedName>
    <definedName name="__pg1">#REF!</definedName>
    <definedName name="__pg2" localSheetId="5">#REF!</definedName>
    <definedName name="__pg2">#REF!</definedName>
    <definedName name="__qw2" hidden="1">{0,0,0,0;0,0,0,0;0,0,0,0;0,0,0,0;0,0,0,0;0,0,0,0}</definedName>
    <definedName name="__r" hidden="1">"Formula removed, name can be deleted."</definedName>
    <definedName name="__sam1">#REF!</definedName>
    <definedName name="__SO2" localSheetId="5">#REF!</definedName>
    <definedName name="__SO2">#REF!</definedName>
    <definedName name="__ss1">#REF!</definedName>
    <definedName name="__SUM1473" localSheetId="5">#REF!</definedName>
    <definedName name="__SUM1473">#REF!</definedName>
    <definedName name="__tet12" hidden="1">{"assumptions",#N/A,FALSE,"Scenario 1";"valuation",#N/A,FALSE,"Scenario 1"}</definedName>
    <definedName name="__tet5" hidden="1">{"assumptions",#N/A,FALSE,"Scenario 1";"valuation",#N/A,FALSE,"Scenario 1"}</definedName>
    <definedName name="__xz4" hidden="1">{0,0,0,0;0,0,0,0;0,0,0,0;0,0,0,0;0,0,0,0;0,0,0,0}</definedName>
    <definedName name="_1">#REF!</definedName>
    <definedName name="_1___123Graph_AChart_1A" hidden="1">#REF!</definedName>
    <definedName name="_1__123Graph_AADV_GDP" hidden="1">#REF!</definedName>
    <definedName name="_1__123Graph_ACHART_1" hidden="1">#REF!</definedName>
    <definedName name="_1__123Graph_AChart_1A" hidden="1">#REF!</definedName>
    <definedName name="_1__FDSAUDITLINK__" hidden="1">{"fdsup://directions/FAT Viewer?action=UPDATE&amp;creator=factset&amp;DYN_ARGS=TRUE&amp;DOC_NAME=FAT:FQL_AUDITING_CLIENT_TEMPLATE.FAT&amp;display_string=Audit&amp;VAR:KEY=WVIXSBGRCB&amp;VAR:QUERY=Q1NGX0RJVl9ZTEQoQU5OLDAp&amp;WINDOW=FIRST_POPUP&amp;HEIGHT=450&amp;WIDTH=450&amp;START_MAXIMIZED=FALS","E&amp;VAR:CALENDAR=US&amp;VAR:SYMBOL=234720&amp;VAR:INDEX=0"}</definedName>
    <definedName name="_1_0NEL">#REF!</definedName>
    <definedName name="_1_191ANALYSIS" localSheetId="5">#REF!</definedName>
    <definedName name="_1_191ANALYSIS">#REF!</definedName>
    <definedName name="_1_48DIARIZED" localSheetId="5">#REF!</definedName>
    <definedName name="_1_48DIARIZED">#REF!</definedName>
    <definedName name="_10__123Graph_ACHART_1" hidden="1">#REF!</definedName>
    <definedName name="_10__123Graph_BADV_GDPR" hidden="1">#REF!</definedName>
    <definedName name="_10__123Graph_BChart_58B" hidden="1">#REF!</definedName>
    <definedName name="_10__123Graph_COP75_25PRICE" hidden="1">#REF!</definedName>
    <definedName name="_10__123Graph_DCHART_1" hidden="1">#REF!</definedName>
    <definedName name="_10__FDSAUDITLINK__" hidden="1">{"fdsup://directions/FAT Viewer?action=UPDATE&amp;creator=factSet&amp;DYN_ARGS=true&amp;DOC_NAME=FAT:RGQ_ENTRPR_VAL_EV_SOURCE_WINDOW.FAT&amp;VAR:ID1=FPL&amp;VAR:SDATE=20100312&amp;VAR:FDATE=20091231&amp;VAR:FREQ=DAILY&amp;VAR:RELITEM=&amp;VAR:CURRENCY=USD&amp;VAR:DB_TYPE=&amp;VAR:UNITS=M&amp;window=popup","&amp;width=535&amp;height=425&amp;START_MAXIMIZED=FALSE&amp;Y=120"}</definedName>
    <definedName name="_10_48DIARIZED" localSheetId="5">#REF!</definedName>
    <definedName name="_10_48DIARIZED">#REF!</definedName>
    <definedName name="_10_90DIARIZED" localSheetId="5">#REF!</definedName>
    <definedName name="_10_90DIARIZED">#REF!</definedName>
    <definedName name="_100__FDSAUDITLINK__" hidden="1">{"fdsup://directions/FAT Viewer?action=UPDATE&amp;creator=factSet&amp;DYN_ARGS=true&amp;DOC_NAME=FAT:RGQ_ENTRPR_VAL_EV_SOURCE_WINDOW.FAT&amp;VAR:ID1=DUK&amp;VAR:SDATE=20100312&amp;VAR:FDATE=20091231&amp;VAR:FREQ=DAILY&amp;VAR:RELITEM=&amp;VAR:CURRENCY=USD&amp;VAR:DB_TYPE=&amp;VAR:UNITS=M&amp;window=popup","&amp;width=535&amp;height=425&amp;START_MAXIMIZED=FALSE&amp;Y=120"}</definedName>
    <definedName name="_1000__123Graph_XCHART_5" hidden="1">#REF!</definedName>
    <definedName name="_1001__123Graph_XChart_58B" hidden="1">#REF!</definedName>
    <definedName name="_101__FDSAUDITLINK__" hidden="1">{"fdsup://directions/FAT Viewer?action=UPDATE&amp;creator=factSet&amp;DYN_ARGS=true&amp;DOC_NAME=FAT:RGQ_ENTRPR_VAL_EV_SOURCE_WINDOW.FAT&amp;VAR:ID1=D&amp;VAR:SDATE=20100312&amp;VAR:FDATE=20091231&amp;VAR:FREQ=DAILY&amp;VAR:RELITEM=&amp;VAR:CURRENCY=USD&amp;VAR:DB_TYPE=&amp;VAR:UNITS=M&amp;window=popup&amp;w","idth=535&amp;height=425&amp;START_MAXIMIZED=FALSE&amp;Y=120"}</definedName>
    <definedName name="_102__FDSAUDITLINK__" hidden="1">{"fdsup://directions/FAT Viewer?action=UPDATE&amp;creator=factSet&amp;DYN_ARGS=true&amp;DOC_NAME=FAT:RGQ_ENTRPR_VAL_EV_SOURCE_WINDOW.FAT&amp;VAR:ID1=CEG&amp;VAR:SDATE=20100312&amp;VAR:FDATE=20091231&amp;VAR:FREQ=DAILY&amp;VAR:RELITEM=&amp;VAR:CURRENCY=USD&amp;VAR:DB_TYPE=&amp;VAR:UNITS=M&amp;window=popup","&amp;width=535&amp;height=425&amp;START_MAXIMIZED=FALSE&amp;Y=120"}</definedName>
    <definedName name="_10236">#REF!</definedName>
    <definedName name="_103__FDSAUDITLINK__" hidden="1">{"fdsup://directions/FAT Viewer?action=UPDATE&amp;creator=factSet&amp;DYN_ARGS=true&amp;DOC_NAME=FAT:RGQ_ENTRPR_VAL_EV_SOURCE_WINDOW.FAT&amp;VAR:ID1=CPN&amp;VAR:SDATE=20100312&amp;VAR:FDATE=20091231&amp;VAR:FREQ=DAILY&amp;VAR:RELITEM=&amp;VAR:CURRENCY=USD&amp;VAR:DB_TYPE=&amp;VAR:UNITS=M&amp;window=popup","&amp;width=535&amp;height=425&amp;START_MAXIMIZED=FALSE&amp;Y=120"}</definedName>
    <definedName name="_104__FDSAUDITLINK__" hidden="1">{"fdsup://directions/FAT Viewer?action=UPDATE&amp;creator=factSet&amp;DYN_ARGS=true&amp;DOC_NAME=FAT:RGQ_ENTRPR_VAL_EV_SOURCE_WINDOW.FAT&amp;VAR:ID1=ATP-CA&amp;VAR:SDATE=20100312&amp;VAR:FDATE=20090930&amp;VAR:FREQ=DAILY&amp;VAR:RELITEM=&amp;VAR:CURRENCY=USD&amp;VAR:DB_TYPE=&amp;VAR:UNITS=M&amp;window=po","pup&amp;width=535&amp;height=425&amp;START_MAXIMIZED=FALSE&amp;Y=120"}</definedName>
    <definedName name="_105__FDSAUDITLINK__" hidden="1">{"fdsup://directions/FAT Viewer?action=UPDATE&amp;creator=factSet&amp;DYN_ARGS=true&amp;DOC_NAME=FAT:RGQ_ENTRPR_VAL_EV_SOURCE_WINDOW.FAT&amp;VAR:ID1=AES&amp;VAR:SDATE=20100312&amp;VAR:FDATE=20091231&amp;VAR:FREQ=DAILY&amp;VAR:RELITEM=&amp;VAR:CURRENCY=USD&amp;VAR:DB_TYPE=&amp;VAR:UNITS=M&amp;window=popup","&amp;width=535&amp;height=425&amp;START_MAXIMIZED=FALSE&amp;Y=120"}</definedName>
    <definedName name="_10NEE_OPGA" localSheetId="5">#REF!</definedName>
    <definedName name="_10NEE_OPGA">#REF!</definedName>
    <definedName name="_11__123Graph_BADV_PCE" hidden="1">#REF!</definedName>
    <definedName name="_11__123Graph_BChart_1A" hidden="1">#REF!</definedName>
    <definedName name="_11__123Graph_COP75_25RETURN" hidden="1">#REF!</definedName>
    <definedName name="_11__123Graph_XCHART_1" hidden="1">#REF!</definedName>
    <definedName name="_11__123Graph_XChart_1A" hidden="1">#REF!</definedName>
    <definedName name="_11__FDSAUDITLINK__" hidden="1">{"fdsup://directions/FAT Viewer?action=UPDATE&amp;creator=factSet&amp;DYN_ARGS=true&amp;DOC_NAME=FAT:RGQ_ENTRPR_VAL_EV_SOURCE_WINDOW.FAT&amp;VAR:ID1=FE&amp;VAR:SDATE=20100312&amp;VAR:FDATE=20091231&amp;VAR:FREQ=DAILY&amp;VAR:RELITEM=&amp;VAR:CURRENCY=USD&amp;VAR:DB_TYPE=&amp;VAR:UNITS=M&amp;window=popup&amp;","width=535&amp;height=425&amp;START_MAXIMIZED=FALSE&amp;Y=120"}</definedName>
    <definedName name="_11_48RDIARIZED" localSheetId="5">#REF!</definedName>
    <definedName name="_11_48RDIARIZED">#REF!</definedName>
    <definedName name="_11_90RDIARIZED" localSheetId="5">#REF!</definedName>
    <definedName name="_11_90RDIARIZED">#REF!</definedName>
    <definedName name="_113__FDSAUDITLINK__" hidden="1">{"fdsup://directions/FAT Viewer?action=UPDATE&amp;creator=factSet&amp;DYN_ARGS=true&amp;DOC_NAME=FAT:RGQ_ENTRPR_VAL_EV_SOURCE_WINDOW.FAT&amp;VAR:ID1=PEG&amp;VAR:SDATE=20100312&amp;VAR:FDATE=20091231&amp;VAR:FREQ=DAILY&amp;VAR:RELITEM=&amp;VAR:CURRENCY=USD&amp;VAR:DB_TYPE=&amp;VAR:UNITS=M&amp;window=popup","&amp;width=535&amp;height=425&amp;START_MAXIMIZED=FALSE&amp;Y=120"}</definedName>
    <definedName name="_113F0" localSheetId="5">+#REF!+#REF!+#REF!+#REF!+#REF!+#REF!+#REF!+#REF!+#REF!+#REF!+#REF!+#REF!+#REF!+#REF!</definedName>
    <definedName name="_113F0">+#REF!+#REF!+#REF!+#REF!+#REF!+#REF!+#REF!+#REF!+#REF!+#REF!+#REF!+#REF!+#REF!+#REF!</definedName>
    <definedName name="_114__FDSAUDITLINK__" hidden="1">{"fdsup://directions/FAT Viewer?action=UPDATE&amp;creator=factSet&amp;DYN_ARGS=true&amp;DOC_NAME=FAT:RGQ_ENTRPR_VAL_EV_SOURCE_WINDOW.FAT&amp;VAR:ID1=PPL&amp;VAR:SDATE=20100312&amp;VAR:FDATE=20091231&amp;VAR:FREQ=DAILY&amp;VAR:RELITEM=&amp;VAR:CURRENCY=USD&amp;VAR:DB_TYPE=&amp;VAR:UNITS=M&amp;window=popup","&amp;width=535&amp;height=425&amp;START_MAXIMIZED=FALSE&amp;Y=120"}</definedName>
    <definedName name="_115__FDSAUDITLINK__" hidden="1">{"fdsup://directions/FAT Viewer?action=UPDATE&amp;creator=factSet&amp;DYN_ARGS=true&amp;DOC_NAME=FAT:RGQ_ENTRPR_VAL_EV_SOURCE_WINDOW.FAT&amp;VAR:ID1=NRG&amp;VAR:SDATE=20100312&amp;VAR:FDATE=20091231&amp;VAR:FREQ=DAILY&amp;VAR:RELITEM=&amp;VAR:CURRENCY=USD&amp;VAR:DB_TYPE=&amp;VAR:UNITS=M&amp;window=popup","&amp;width=535&amp;height=425&amp;START_MAXIMIZED=FALSE&amp;Y=120"}</definedName>
    <definedName name="_116__FDSAUDITLINK__" hidden="1">{"fdsup://directions/FAT Viewer?action=UPDATE&amp;creator=factSet&amp;DYN_ARGS=true&amp;DOC_NAME=FAT:RGQ_ENTRPR_VAL_EV_SOURCE_WINDOW.FAT&amp;VAR:ID1=MIR&amp;VAR:SDATE=20100312&amp;VAR:FDATE=20091231&amp;VAR:FREQ=DAILY&amp;VAR:RELITEM=&amp;VAR:CURRENCY=USD&amp;VAR:DB_TYPE=&amp;VAR:UNITS=M&amp;window=popup","&amp;width=535&amp;height=425&amp;START_MAXIMIZED=FALSE&amp;Y=120"}</definedName>
    <definedName name="_117__FDSAUDITLINK__" hidden="1">{"fdsup://directions/FAT Viewer?action=UPDATE&amp;creator=factSet&amp;DYN_ARGS=true&amp;DOC_NAME=FAT:RGQ_ENTRPR_VAL_EV_SOURCE_WINDOW.FAT&amp;VAR:ID1=FPL&amp;VAR:SDATE=20100312&amp;VAR:FDATE=20091231&amp;VAR:FREQ=DAILY&amp;VAR:RELITEM=&amp;VAR:CURRENCY=USD&amp;VAR:DB_TYPE=&amp;VAR:UNITS=M&amp;window=popup","&amp;width=535&amp;height=425&amp;START_MAXIMIZED=FALSE&amp;Y=120"}</definedName>
    <definedName name="_118__FDSAUDITLINK__" hidden="1">{"fdsup://directions/FAT Viewer?action=UPDATE&amp;creator=factSet&amp;DYN_ARGS=true&amp;DOC_NAME=FAT:RGQ_ENTRPR_VAL_EV_SOURCE_WINDOW.FAT&amp;VAR:ID1=FE&amp;VAR:SDATE=20100312&amp;VAR:FDATE=20091231&amp;VAR:FREQ=DAILY&amp;VAR:RELITEM=&amp;VAR:CURRENCY=USD&amp;VAR:DB_TYPE=&amp;VAR:UNITS=M&amp;window=popup&amp;","width=535&amp;height=425&amp;START_MAXIMIZED=FALSE&amp;Y=120"}</definedName>
    <definedName name="_119__FDSAUDITLINK__" hidden="1">{"fdsup://directions/FAT Viewer?action=UPDATE&amp;creator=factSet&amp;DYN_ARGS=true&amp;DOC_NAME=FAT:RGQ_ENTRPR_VAL_EV_SOURCE_WINDOW.FAT&amp;VAR:ID1=EXC&amp;VAR:SDATE=20100312&amp;VAR:FDATE=20091231&amp;VAR:FREQ=DAILY&amp;VAR:RELITEM=&amp;VAR:CURRENCY=USD&amp;VAR:DB_TYPE=&amp;VAR:UNITS=M&amp;window=popup","&amp;width=535&amp;height=425&amp;START_MAXIMIZED=FALSE&amp;Y=120"}</definedName>
    <definedName name="_12__123Graph_BADV_PCGD" hidden="1">#REF!</definedName>
    <definedName name="_12__123Graph_BChart_58B" hidden="1">#REF!</definedName>
    <definedName name="_12__123Graph_DHO_MPRICE" hidden="1">#REF!</definedName>
    <definedName name="_12__123Graph_XChart_58B" hidden="1">#REF!</definedName>
    <definedName name="_12__FDSAUDITLINK__" hidden="1">{"fdsup://directions/FAT Viewer?action=UPDATE&amp;creator=factSet&amp;DYN_ARGS=true&amp;DOC_NAME=FAT:RGQ_ENTRPR_VAL_EV_SOURCE_WINDOW.FAT&amp;VAR:ID1=EXC&amp;VAR:SDATE=20100312&amp;VAR:FDATE=20091231&amp;VAR:FREQ=DAILY&amp;VAR:RELITEM=&amp;VAR:CURRENCY=USD&amp;VAR:DB_TYPE=&amp;VAR:UNITS=M&amp;window=popup","&amp;width=535&amp;height=425&amp;START_MAXIMIZED=FALSE&amp;Y=120"}</definedName>
    <definedName name="_12_0SSCOMMAL">#REF!</definedName>
    <definedName name="_12_48RERUN" localSheetId="5">#REF!</definedName>
    <definedName name="_12_48RERUN">#REF!</definedName>
    <definedName name="_120__FDSAUDITLINK__" hidden="1">{"fdsup://directions/FAT Viewer?action=UPDATE&amp;creator=factSet&amp;DYN_ARGS=true&amp;DOC_NAME=FAT:RGQ_ENTRPR_VAL_EV_SOURCE_WINDOW.FAT&amp;VAR:ID1=ETR&amp;VAR:SDATE=20100312&amp;VAR:FDATE=20091231&amp;VAR:FREQ=DAILY&amp;VAR:RELITEM=&amp;VAR:CURRENCY=USD&amp;VAR:DB_TYPE=&amp;VAR:UNITS=M&amp;window=popup","&amp;width=535&amp;height=425&amp;START_MAXIMIZED=FALSE&amp;Y=120"}</definedName>
    <definedName name="_121__FDSAUDITLINK__" hidden="1">{"fdsup://directions/FAT Viewer?action=UPDATE&amp;creator=factSet&amp;DYN_ARGS=true&amp;DOC_NAME=FAT:RGQ_ENTRPR_VAL_EV_SOURCE_WINDOW.FAT&amp;VAR:ID1=EMA-CA&amp;VAR:SDATE=20100312&amp;VAR:FDATE=20091231&amp;VAR:FREQ=DAILY&amp;VAR:RELITEM=&amp;VAR:CURRENCY=USD&amp;VAR:DB_TYPE=&amp;VAR:UNITS=M&amp;window=po","pup&amp;width=535&amp;height=425&amp;START_MAXIMIZED=FALSE&amp;Y=120"}</definedName>
    <definedName name="_122__FDSAUDITLINK__" hidden="1">{"fdsup://directions/FAT Viewer?action=UPDATE&amp;creator=factSet&amp;DYN_ARGS=true&amp;DOC_NAME=FAT:RGQ_ENTRPR_VAL_EV_SOURCE_WINDOW.FAT&amp;VAR:ID1=EIX&amp;VAR:SDATE=20100312&amp;VAR:FDATE=20091231&amp;VAR:FREQ=DAILY&amp;VAR:RELITEM=&amp;VAR:CURRENCY=USD&amp;VAR:DB_TYPE=&amp;VAR:UNITS=M&amp;window=popup","&amp;width=535&amp;height=425&amp;START_MAXIMIZED=FALSE&amp;Y=120"}</definedName>
    <definedName name="_123__FDSAUDITLINK__" hidden="1">{"fdsup://directions/FAT Viewer?action=UPDATE&amp;creator=factSet&amp;DYN_ARGS=true&amp;DOC_NAME=FAT:RGQ_ENTRPR_VAL_EV_SOURCE_WINDOW.FAT&amp;VAR:ID1=DYN&amp;VAR:SDATE=20100312&amp;VAR:FDATE=20091231&amp;VAR:FREQ=DAILY&amp;VAR:RELITEM=&amp;VAR:CURRENCY=USD&amp;VAR:DB_TYPE=&amp;VAR:UNITS=M&amp;window=popup","&amp;width=535&amp;height=425&amp;START_MAXIMIZED=FALSE&amp;Y=120"}</definedName>
    <definedName name="_1234" localSheetId="5" hidden="1">#REF!</definedName>
    <definedName name="_1234" hidden="1">#REF!</definedName>
    <definedName name="_123E0" localSheetId="5">+#REF!+#REF!+#REF!+#REF!+#REF!+#REF!+#REF!+#REF!+#REF!+#REF!+#REF!+#REF!+#REF!+#REF!</definedName>
    <definedName name="_123E0">+#REF!+#REF!+#REF!+#REF!+#REF!+#REF!+#REF!+#REF!+#REF!+#REF!+#REF!+#REF!+#REF!+#REF!</definedName>
    <definedName name="_123Grah_b1" hidden="1">#REF!</definedName>
    <definedName name="_124__FDSAUDITLINK__" hidden="1">{"fdsup://directions/FAT Viewer?action=UPDATE&amp;creator=factSet&amp;DYN_ARGS=true&amp;DOC_NAME=FAT:RGQ_ENTRPR_VAL_EV_SOURCE_WINDOW.FAT&amp;VAR:ID1=DUK&amp;VAR:SDATE=20100312&amp;VAR:FDATE=20091231&amp;VAR:FREQ=DAILY&amp;VAR:RELITEM=&amp;VAR:CURRENCY=USD&amp;VAR:DB_TYPE=&amp;VAR:UNITS=M&amp;window=popup","&amp;width=535&amp;height=425&amp;START_MAXIMIZED=FALSE&amp;Y=120"}</definedName>
    <definedName name="_125__FDSAUDITLINK__" hidden="1">{"fdsup://directions/FAT Viewer?action=UPDATE&amp;creator=factSet&amp;DYN_ARGS=true&amp;DOC_NAME=FAT:RGQ_ENTRPR_VAL_EV_SOURCE_WINDOW.FAT&amp;VAR:ID1=D&amp;VAR:SDATE=20100312&amp;VAR:FDATE=20091231&amp;VAR:FREQ=DAILY&amp;VAR:RELITEM=&amp;VAR:CURRENCY=USD&amp;VAR:DB_TYPE=&amp;VAR:UNITS=M&amp;window=popup&amp;w","idth=535&amp;height=425&amp;START_MAXIMIZED=FALSE&amp;Y=120"}</definedName>
    <definedName name="_126__FDSAUDITLINK__" hidden="1">{"fdsup://directions/FAT Viewer?action=UPDATE&amp;creator=factSet&amp;DYN_ARGS=true&amp;DOC_NAME=FAT:RGQ_ENTRPR_VAL_EV_SOURCE_WINDOW.FAT&amp;VAR:ID1=CEG&amp;VAR:SDATE=20100312&amp;VAR:FDATE=20091231&amp;VAR:FREQ=DAILY&amp;VAR:RELITEM=&amp;VAR:CURRENCY=USD&amp;VAR:DB_TYPE=&amp;VAR:UNITS=M&amp;window=popup","&amp;width=535&amp;height=425&amp;START_MAXIMIZED=FALSE&amp;Y=120"}</definedName>
    <definedName name="_127__FDSAUDITLINK__" hidden="1">{"fdsup://directions/FAT Viewer?action=UPDATE&amp;creator=factSet&amp;DYN_ARGS=true&amp;DOC_NAME=FAT:RGQ_ENTRPR_VAL_EV_SOURCE_WINDOW.FAT&amp;VAR:ID1=CPN&amp;VAR:SDATE=20100312&amp;VAR:FDATE=20091231&amp;VAR:FREQ=DAILY&amp;VAR:RELITEM=&amp;VAR:CURRENCY=USD&amp;VAR:DB_TYPE=&amp;VAR:UNITS=M&amp;window=popup","&amp;width=535&amp;height=425&amp;START_MAXIMIZED=FALSE&amp;Y=120"}</definedName>
    <definedName name="_128__FDSAUDITLINK__" hidden="1">{"fdsup://directions/FAT Viewer?action=UPDATE&amp;creator=factSet&amp;DYN_ARGS=true&amp;DOC_NAME=FAT:RGQ_ENTRPR_VAL_EV_SOURCE_WINDOW.FAT&amp;VAR:ID1=ATP-CA&amp;VAR:SDATE=20100312&amp;VAR:FDATE=20090930&amp;VAR:FREQ=DAILY&amp;VAR:RELITEM=&amp;VAR:CURRENCY=USD&amp;VAR:DB_TYPE=&amp;VAR:UNITS=M&amp;window=po","pup&amp;width=535&amp;height=425&amp;START_MAXIMIZED=FALSE&amp;Y=120"}</definedName>
    <definedName name="_129__FDSAUDITLINK__" hidden="1">{"fdsup://directions/FAT Viewer?action=UPDATE&amp;creator=factSet&amp;DYN_ARGS=true&amp;DOC_NAME=FAT:RGQ_ENTRPR_VAL_EV_SOURCE_WINDOW.FAT&amp;VAR:ID1=TRP-CA&amp;VAR:SDATE=20100312&amp;VAR:FDATE=20091231&amp;VAR:FREQ=DAILY&amp;VAR:RELITEM=&amp;VAR:CURRENCY=USD&amp;VAR:DB_TYPE=&amp;VAR:UNITS=M&amp;window=po","pup&amp;width=535&amp;height=425&amp;START_MAXIMIZED=FALSE&amp;Y=120"}</definedName>
    <definedName name="_12NEL" localSheetId="5">#REF!</definedName>
    <definedName name="_12NEL">#REF!</definedName>
    <definedName name="_12SSCOMMAL" localSheetId="5">#REF!</definedName>
    <definedName name="_12SSCOMMAL">#REF!</definedName>
    <definedName name="_13__123Graph_BMAG_PCE" hidden="1">#REF!</definedName>
    <definedName name="_13__123Graph_DO_MPRICE" hidden="1">#REF!</definedName>
    <definedName name="_13_48DIARIZED" localSheetId="5">#REF!</definedName>
    <definedName name="_13_48DIARIZED">#REF!</definedName>
    <definedName name="_130__FDSAUDITLINK__" hidden="1">{"fdsup://directions/FAT Viewer?action=UPDATE&amp;creator=factSet&amp;DYN_ARGS=true&amp;DOC_NAME=FAT:RGQ_ENTRPR_VAL_EV_SOURCE_WINDOW.FAT&amp;VAR:ID1=SO&amp;VAR:SDATE=20100312&amp;VAR:FDATE=20091231&amp;VAR:FREQ=DAILY&amp;VAR:RELITEM=&amp;VAR:CURRENCY=USD&amp;VAR:DB_TYPE=&amp;VAR:UNITS=M&amp;window=popup&amp;","width=535&amp;height=425&amp;START_MAXIMIZED=FALSE&amp;Y=120"}</definedName>
    <definedName name="_131__FDSAUDITLINK__" hidden="1">{"fdsup://directions/FAT Viewer?action=UPDATE&amp;creator=factSet&amp;DYN_ARGS=true&amp;DOC_NAME=FAT:RGQ_ENTRPR_VAL_EV_SOURCE_WINDOW.FAT&amp;VAR:ID1=SRE&amp;VAR:SDATE=20100312&amp;VAR:FDATE=20091231&amp;VAR:FREQ=DAILY&amp;VAR:RELITEM=&amp;VAR:CURRENCY=USD&amp;VAR:DB_TYPE=&amp;VAR:UNITS=M&amp;window=popup","&amp;width=535&amp;height=425&amp;START_MAXIMIZED=FALSE&amp;Y=120"}</definedName>
    <definedName name="_132__FDSAUDITLINK__" hidden="1">{"fdsup://directions/FAT Viewer?action=UPDATE&amp;creator=factSet&amp;DYN_ARGS=true&amp;DOC_NAME=FAT:RGQ_ENTRPR_VAL_EV_SOURCE_WINDOW.FAT&amp;VAR:ID1=RRI&amp;VAR:SDATE=20100312&amp;VAR:FDATE=20091231&amp;VAR:FREQ=DAILY&amp;VAR:RELITEM=&amp;VAR:CURRENCY=USD&amp;VAR:DB_TYPE=&amp;VAR:UNITS=M&amp;window=popup","&amp;width=535&amp;height=425&amp;START_MAXIMIZED=FALSE&amp;Y=120"}</definedName>
    <definedName name="_133__FDSAUDITLINK__" hidden="1">{"fdsup://directions/FAT Viewer?action=UPDATE&amp;creator=factSet&amp;DYN_ARGS=true&amp;DOC_NAME=FAT:RGQ_ENTRPR_VAL_EV_SOURCE_WINDOW.FAT&amp;VAR:ID1=TA-CA&amp;VAR:SDATE=20100312&amp;VAR:FDATE=20091231&amp;VAR:FREQ=DAILY&amp;VAR:RELITEM=&amp;VAR:CURRENCY=USD&amp;VAR:DB_TYPE=&amp;VAR:UNITS=M&amp;window=pop","up&amp;width=535&amp;height=425&amp;START_MAXIMIZED=FALSE&amp;Y=120"}</definedName>
    <definedName name="_133F0" localSheetId="5">+#REF!+#REF!+#REF!+#REF!+#REF!+#REF!+#REF!+#REF!+#REF!+#REF!+#REF!+#REF!+#REF!+#REF!</definedName>
    <definedName name="_133F0">+#REF!+#REF!+#REF!+#REF!+#REF!+#REF!+#REF!+#REF!+#REF!+#REF!+#REF!+#REF!+#REF!+#REF!</definedName>
    <definedName name="_134__FDSAUDITLINK__" hidden="1">{"fdsup://directions/FAT Viewer?action=UPDATE&amp;creator=factSet&amp;DYN_ARGS=true&amp;DOC_NAME=FAT:RGQ_ENTRPR_VAL_EV_SOURCE_WINDOW.FAT&amp;VAR:ID1=AES&amp;VAR:SDATE=20100312&amp;VAR:FDATE=20091231&amp;VAR:FREQ=DAILY&amp;VAR:RELITEM=&amp;VAR:CURRENCY=USD&amp;VAR:DB_TYPE=&amp;VAR:UNITS=M&amp;window=popup","&amp;width=535&amp;height=425&amp;START_MAXIMIZED=FALSE&amp;Y=120"}</definedName>
    <definedName name="_135__FDSAUDITLINK__" hidden="1">{"fdsup://directions/FAT Viewer?action=UPDATE&amp;creator=factSet&amp;DYN_ARGS=true&amp;DOC_NAME=FAT:RGQ_ENTRPR_VAL_EV_SOURCE_WINDOW.FAT&amp;VAR:ID1=FPL&amp;VAR:SDATE=20100312&amp;VAR:FDATE=20091231&amp;VAR:FREQ=DAILY&amp;VAR:RELITEM=&amp;VAR:CURRENCY=USD&amp;VAR:DB_TYPE=&amp;VAR:UNITS=M&amp;window=popup","&amp;width=535&amp;height=425&amp;START_MAXIMIZED=FALSE&amp;Y=120"}</definedName>
    <definedName name="_136__FDSAUDITLINK__" hidden="1">{"fdsup://directions/FAT Viewer?action=UPDATE&amp;creator=factSet&amp;DYN_ARGS=true&amp;DOC_NAME=FAT:RGQ_ENTRPR_VAL_EV_SOURCE_WINDOW.FAT&amp;VAR:ID1=NRG&amp;VAR:SDATE=20100312&amp;VAR:FDATE=20091231&amp;VAR:FREQ=DAILY&amp;VAR:RELITEM=&amp;VAR:CURRENCY=USD&amp;VAR:DB_TYPE=&amp;VAR:UNITS=M&amp;window=popup","&amp;width=535&amp;height=425&amp;START_MAXIMIZED=FALSE&amp;Y=120"}</definedName>
    <definedName name="_137__FDSAUDITLINK__" hidden="1">{"fdsup://directions/FAT Viewer?action=UPDATE&amp;creator=factSet&amp;DYN_ARGS=true&amp;DOC_NAME=FAT:RGQ_ENTRPR_VAL_EV_SOURCE_WINDOW.FAT&amp;VAR:ID1=ATP-CA&amp;VAR:SDATE=20100312&amp;VAR:FDATE=20090930&amp;VAR:FREQ=DAILY&amp;VAR:RELITEM=&amp;VAR:CURRENCY=USD&amp;VAR:DB_TYPE=&amp;VAR:UNITS=M&amp;window=po","pup&amp;width=535&amp;height=425&amp;START_MAXIMIZED=FALSE&amp;Y=120"}</definedName>
    <definedName name="_138__FDSAUDITLINK__" hidden="1">{"fdsup://directions/FAT Viewer?action=UPDATE&amp;creator=factSet&amp;DYN_ARGS=true&amp;DOC_NAME=FAT:RGQ_ENTRPR_VAL_EV_SOURCE_WINDOW.FAT&amp;VAR:ID1=CEG&amp;VAR:SDATE=20100312&amp;VAR:FDATE=20091231&amp;VAR:FREQ=DAILY&amp;VAR:RELITEM=&amp;VAR:CURRENCY=USD&amp;VAR:DB_TYPE=&amp;VAR:UNITS=M&amp;window=popup","&amp;width=535&amp;height=425&amp;START_MAXIMIZED=FALSE&amp;Y=120"}</definedName>
    <definedName name="_13NEE_OPGA" localSheetId="5">#REF!</definedName>
    <definedName name="_13NEE_OPGA">#REF!</definedName>
    <definedName name="_14__123Graph_BNRET_PCE" hidden="1">#REF!</definedName>
    <definedName name="_14__123Graph_DOP75_25PRICE" hidden="1">#REF!</definedName>
    <definedName name="_14__123Graph_XChart_1A" hidden="1">#REF!</definedName>
    <definedName name="_14_0SSCOMMAL">#REF!</definedName>
    <definedName name="_14_48RDIARIZED" localSheetId="5">#REF!</definedName>
    <definedName name="_14_48RDIARIZED">#REF!</definedName>
    <definedName name="_142XX_" localSheetId="5" hidden="1">#REF!</definedName>
    <definedName name="_142XX_" hidden="1">#REF!</definedName>
    <definedName name="_143E0" localSheetId="5">+#REF!+#REF!+#REF!+#REF!+#REF!+#REF!+#REF!+#REF!+#REF!+#REF!+#REF!+#REF!+#REF!+#REF!</definedName>
    <definedName name="_143E0">+#REF!+#REF!+#REF!+#REF!+#REF!+#REF!+#REF!+#REF!+#REF!+#REF!+#REF!+#REF!+#REF!+#REF!</definedName>
    <definedName name="_144__123Graph_XCHART_1" hidden="1">#REF!</definedName>
    <definedName name="_14NEL" localSheetId="5">#REF!</definedName>
    <definedName name="_14NEL">#REF!</definedName>
    <definedName name="_14SSCOMMAL" localSheetId="5">#REF!</definedName>
    <definedName name="_14SSCOMMAL">#REF!</definedName>
    <definedName name="_15__123Graph_BNRT_PCE" hidden="1">#REF!</definedName>
    <definedName name="_15__123Graph_DOP75_25RETURN" hidden="1">#REF!</definedName>
    <definedName name="_15__123Graph_XChart_58B" hidden="1">#REF!</definedName>
    <definedName name="_15_48RERUN" localSheetId="5">#REF!</definedName>
    <definedName name="_15_48RERUN">#REF!</definedName>
    <definedName name="_15_90DIARIZED" localSheetId="5">#REF!</definedName>
    <definedName name="_15_90DIARIZED">#REF!</definedName>
    <definedName name="_153E0" localSheetId="5">+#REF!+#REF!+#REF!+#REF!+#REF!+#REF!+#REF!+#REF!+#REF!+#REF!+#REF!+#REF!+#REF!+#REF!</definedName>
    <definedName name="_153E0">+#REF!+#REF!+#REF!+#REF!+#REF!+#REF!+#REF!+#REF!+#REF!+#REF!+#REF!+#REF!+#REF!+#REF!</definedName>
    <definedName name="_15SSCOMMAL" localSheetId="5">#REF!</definedName>
    <definedName name="_15SSCOMMAL">#REF!</definedName>
    <definedName name="_16__123Graph_CADV_PCE" hidden="1">#REF!</definedName>
    <definedName name="_16__123Graph_EHO_MPRICE" hidden="1">#REF!</definedName>
    <definedName name="_16__FDSAUDITLINK__" hidden="1">{"fdsup://directions/FAT Viewer?action=UPDATE&amp;creator=factSet&amp;DYN_ARGS=true&amp;DOC_NAME=FAT:RGQ_ENTRPR_VAL_EV_SOURCE_WINDOW.FAT&amp;VAR:ID1=DYN&amp;VAR:SDATE=20100312&amp;VAR:FDATE=20091231&amp;VAR:FREQ=DAILY&amp;VAR:RELITEM=&amp;VAR:CURRENCY=USD&amp;VAR:DB_TYPE=&amp;VAR:UNITS=M&amp;window=popup","&amp;width=535&amp;height=425&amp;START_MAXIMIZED=FALSE&amp;Y=120"}</definedName>
    <definedName name="_16_48DIARIZED" localSheetId="5">#REF!</definedName>
    <definedName name="_16_48DIARIZED">#REF!</definedName>
    <definedName name="_16_90RDIARIZED" localSheetId="5">#REF!</definedName>
    <definedName name="_16_90RDIARIZED">#REF!</definedName>
    <definedName name="_163E0" localSheetId="5">+#REF!+#REF!+#REF!+#REF!+#REF!+#REF!+#REF!+#REF!+#REF!+#REF!+#REF!+#REF!+#REF!+#REF!</definedName>
    <definedName name="_163E0">+#REF!+#REF!+#REF!+#REF!+#REF!+#REF!+#REF!+#REF!+#REF!+#REF!+#REF!+#REF!+#REF!+#REF!</definedName>
    <definedName name="_17__123Graph_EO_MPRICE" hidden="1">#REF!</definedName>
    <definedName name="_17__123Graph_XADV_GDP" hidden="1">#REF!</definedName>
    <definedName name="_17__FDSAUDITLINK__" hidden="1">{"fdsup://directions/FAT Viewer?action=UPDATE&amp;creator=factSet&amp;DYN_ARGS=true&amp;DOC_NAME=FAT:RGQ_ENTRPR_VAL_EV_SOURCE_WINDOW.FAT&amp;VAR:ID1=DUK&amp;VAR:SDATE=20100312&amp;VAR:FDATE=20091231&amp;VAR:FREQ=DAILY&amp;VAR:RELITEM=&amp;VAR:CURRENCY=USD&amp;VAR:DB_TYPE=&amp;VAR:UNITS=M&amp;window=popup","&amp;width=535&amp;height=425&amp;START_MAXIMIZED=FALSE&amp;Y=120"}</definedName>
    <definedName name="_17_90RERUN" localSheetId="5">#REF!</definedName>
    <definedName name="_17_90RERUN">#REF!</definedName>
    <definedName name="_173__123Graph_ACHART_4" hidden="1">#REF!</definedName>
    <definedName name="_18__123Graph_EOP75_25PRICE" hidden="1">#REF!</definedName>
    <definedName name="_18__123Graph_XADV_GDPR" hidden="1">#REF!</definedName>
    <definedName name="_18__FDSAUDITLINK__" hidden="1">{"fdsup://directions/FAT Viewer?action=UPDATE&amp;creator=factSet&amp;DYN_ARGS=true&amp;DOC_NAME=FAT:RGQ_ENTRPR_VAL_EV_SOURCE_WINDOW.FAT&amp;VAR:ID1=D&amp;VAR:SDATE=20100312&amp;VAR:FDATE=20091231&amp;VAR:FREQ=DAILY&amp;VAR:RELITEM=&amp;VAR:CURRENCY=USD&amp;VAR:DB_TYPE=&amp;VAR:UNITS=M&amp;window=popup&amp;w","idth=535&amp;height=425&amp;START_MAXIMIZED=FALSE&amp;Y=120"}</definedName>
    <definedName name="_18_48RDIARIZED" localSheetId="5">#REF!</definedName>
    <definedName name="_18_48RDIARIZED">#REF!</definedName>
    <definedName name="_18_90DIARIZED" localSheetId="5">#REF!</definedName>
    <definedName name="_18_90DIARIZED">#REF!</definedName>
    <definedName name="_18ACCT_SUMM" localSheetId="5">#REF!</definedName>
    <definedName name="_18ACCT_SUMM">#REF!</definedName>
    <definedName name="_19__123Graph_EOP75_25RETURN" hidden="1">#REF!</definedName>
    <definedName name="_19__123Graph_XADV_PCE" hidden="1">#REF!</definedName>
    <definedName name="_19__FDSAUDITLINK__" hidden="1">{"fdsup://directions/FAT Viewer?action=UPDATE&amp;creator=factSet&amp;DYN_ARGS=true&amp;DOC_NAME=FAT:RGQ_ENTRPR_VAL_EV_SOURCE_WINDOW.FAT&amp;VAR:ID1=CEG&amp;VAR:SDATE=20100312&amp;VAR:FDATE=20091231&amp;VAR:FREQ=DAILY&amp;VAR:RELITEM=&amp;VAR:CURRENCY=USD&amp;VAR:DB_TYPE=&amp;VAR:UNITS=M&amp;window=popup","&amp;width=535&amp;height=425&amp;START_MAXIMIZED=FALSE&amp;Y=120"}</definedName>
    <definedName name="_19_48RERUN" localSheetId="5">#REF!</definedName>
    <definedName name="_19_48RERUN">#REF!</definedName>
    <definedName name="_19_90RDIARIZED" localSheetId="5">#REF!</definedName>
    <definedName name="_19_90RDIARIZED">#REF!</definedName>
    <definedName name="_193E0" localSheetId="5">+#REF!+#REF!+#REF!+#REF!+#REF!+#REF!+#REF!+#REF!+#REF!+#REF!+#REF!+#REF!+#REF!+#REF!</definedName>
    <definedName name="_193E0">+#REF!+#REF!+#REF!+#REF!+#REF!+#REF!+#REF!+#REF!+#REF!+#REF!+#REF!+#REF!+#REF!+#REF!</definedName>
    <definedName name="_1A3D0" localSheetId="5">+#REF!+#REF!+#REF!+#REF!+#REF!+#REF!+#REF!+#REF!+#REF!+#REF!+#REF!+#REF!+#REF!+#REF!</definedName>
    <definedName name="_1A3D0">+#REF!+#REF!+#REF!+#REF!+#REF!+#REF!+#REF!+#REF!+#REF!+#REF!+#REF!+#REF!+#REF!+#REF!</definedName>
    <definedName name="_1B3D0" localSheetId="5">+#REF!+#REF!+#REF!+#REF!+#REF!+#REF!+#REF!+#REF!+#REF!+#REF!+#REF!+#REF!+#REF!+#REF!</definedName>
    <definedName name="_1B3D0">+#REF!+#REF!+#REF!+#REF!+#REF!+#REF!+#REF!+#REF!+#REF!+#REF!+#REF!+#REF!+#REF!+#REF!</definedName>
    <definedName name="_1B3F0" localSheetId="5">+#REF!+#REF!+#REF!+#REF!+#REF!+#REF!+#REF!+#REF!+#REF!+#REF!+#REF!+#REF!+#REF!+#REF!</definedName>
    <definedName name="_1B3F0">+#REF!+#REF!+#REF!+#REF!+#REF!+#REF!+#REF!+#REF!+#REF!+#REF!+#REF!+#REF!+#REF!+#REF!</definedName>
    <definedName name="_1C3E0" localSheetId="5">+#REF!+#REF!+#REF!+#REF!+#REF!+#REF!+#REF!+#REF!+#REF!+#REF!+#REF!+#REF!+#REF!+#REF!</definedName>
    <definedName name="_1C3E0">+#REF!+#REF!+#REF!+#REF!+#REF!+#REF!+#REF!+#REF!+#REF!+#REF!+#REF!+#REF!+#REF!+#REF!</definedName>
    <definedName name="_1D3F0" localSheetId="5">+#REF!+#REF!+#REF!+#REF!+#REF!+#REF!+#REF!+#REF!+#REF!+#REF!+#REF!+#REF!+#REF!+#REF!</definedName>
    <definedName name="_1D3F0">+#REF!+#REF!+#REF!+#REF!+#REF!+#REF!+#REF!+#REF!+#REF!+#REF!+#REF!+#REF!+#REF!+#REF!</definedName>
    <definedName name="_1E_1">#N/A</definedName>
    <definedName name="_1E3E0" localSheetId="5">+#REF!+#REF!+#REF!+#REF!+#REF!+#REF!+#REF!+#REF!+#REF!+#REF!+#REF!+#REF!+#REF!+#REF!</definedName>
    <definedName name="_1E3E0">+#REF!+#REF!+#REF!+#REF!+#REF!+#REF!+#REF!+#REF!+#REF!+#REF!+#REF!+#REF!+#REF!+#REF!</definedName>
    <definedName name="_1PREV_SVI_COST" localSheetId="5">#REF!</definedName>
    <definedName name="_1PREV_SVI_COST">#REF!</definedName>
    <definedName name="_2___123Graph_AChart_58B" hidden="1">#REF!</definedName>
    <definedName name="_2__123Graph_AADV_GDPR" hidden="1">#REF!</definedName>
    <definedName name="_2__123Graph_AChart_1A" hidden="1">#REF!</definedName>
    <definedName name="_2__123Graph_AChart_58B" hidden="1">#REF!</definedName>
    <definedName name="_2__123Graph_AOP75_25PRICE" localSheetId="5" hidden="1">#REF!</definedName>
    <definedName name="_2__123Graph_AOP75_25PRICE" hidden="1">#REF!</definedName>
    <definedName name="_2__FDSAUDITLINK__" hidden="1">{"fdsup://directions/FAT Viewer?action=UPDATE&amp;creator=factset&amp;DYN_ARGS=TRUE&amp;DOC_NAME=FAT:FQL_AUDITING_CLIENT_TEMPLATE.FAT&amp;display_string=Audit&amp;VAR:KEY=WVIXSBGRCB&amp;VAR:QUERY=Q1NGX0RJVl9ZTEQoQU5OLDAp&amp;WINDOW=FIRST_POPUP&amp;HEIGHT=450&amp;WIDTH=450&amp;START_MAXIMIZED=FALS","E&amp;VAR:CALENDAR=US&amp;VAR:SYMBOL=234720&amp;VAR:INDEX=0"}</definedName>
    <definedName name="_2_0NEL" localSheetId="5">#REF!</definedName>
    <definedName name="_2_0NEL">#REF!</definedName>
    <definedName name="_2_0SSCOMMAL" localSheetId="5">#REF!</definedName>
    <definedName name="_2_0SSCOMMAL">#REF!</definedName>
    <definedName name="_2_48DIARIZED" localSheetId="5">#REF!</definedName>
    <definedName name="_2_48DIARIZED">#REF!</definedName>
    <definedName name="_2_48RDIARIZED" localSheetId="5">#REF!</definedName>
    <definedName name="_2_48RDIARIZED">#REF!</definedName>
    <definedName name="_20__123Graph_FHO_MPRICE" hidden="1">#REF!</definedName>
    <definedName name="_20__123Graph_XADV_PCGD" hidden="1">#REF!</definedName>
    <definedName name="_20__FDSAUDITLINK__" hidden="1">{"fdsup://directions/FAT Viewer?action=UPDATE&amp;creator=factSet&amp;DYN_ARGS=true&amp;DOC_NAME=FAT:RGQ_ENTRPR_VAL_EV_SOURCE_WINDOW.FAT&amp;VAR:ID1=CPN&amp;VAR:SDATE=20100312&amp;VAR:FDATE=20091231&amp;VAR:FREQ=DAILY&amp;VAR:RELITEM=&amp;VAR:CURRENCY=USD&amp;VAR:DB_TYPE=&amp;VAR:UNITS=M&amp;window=popup","&amp;width=535&amp;height=425&amp;START_MAXIMIZED=FALSE&amp;Y=120"}</definedName>
    <definedName name="_20_90RERUN" localSheetId="5">#REF!</definedName>
    <definedName name="_20_90RERUN">#REF!</definedName>
    <definedName name="_209__123Graph_AChart_58B" hidden="1">#REF!</definedName>
    <definedName name="_20NEE_OPGA" localSheetId="5">#REF!</definedName>
    <definedName name="_20NEE_OPGA">#REF!</definedName>
    <definedName name="_21__123Graph_FO_MPRICE" hidden="1">#REF!</definedName>
    <definedName name="_21__123Graph_XMAG_PCE" hidden="1">#REF!</definedName>
    <definedName name="_21__FDSAUDITLINK__" hidden="1">{"fdsup://directions/FAT Viewer?action=UPDATE&amp;creator=factSet&amp;DYN_ARGS=true&amp;DOC_NAME=FAT:RGQ_ENTRPR_VAL_EV_SOURCE_WINDOW.FAT&amp;VAR:ID1=ATP-CA&amp;VAR:SDATE=20100312&amp;VAR:FDATE=20090930&amp;VAR:FREQ=DAILY&amp;VAR:RELITEM=&amp;VAR:CURRENCY=USD&amp;VAR:DB_TYPE=&amp;VAR:UNITS=M&amp;window=po","pup&amp;width=535&amp;height=425&amp;START_MAXIMIZED=FALSE&amp;Y=120"}</definedName>
    <definedName name="_21ACCT_SUMM" localSheetId="5">#REF!</definedName>
    <definedName name="_21ACCT_SUMM">#REF!</definedName>
    <definedName name="_22__123Graph_FOP75_25PRICE" hidden="1">#REF!</definedName>
    <definedName name="_22__123Graph_XNRET_PCE" hidden="1">#REF!</definedName>
    <definedName name="_22__FDSAUDITLINK__" hidden="1">{"fdsup://directions/FAT Viewer?action=UPDATE&amp;creator=factSet&amp;DYN_ARGS=true&amp;DOC_NAME=FAT:RGQ_ENTRPR_VAL_EV_SOURCE_WINDOW.FAT&amp;VAR:ID1=MGEE&amp;VAR:SDATE=20100312&amp;VAR:FDATE=20091231&amp;VAR:FREQ=DAILY&amp;VAR:RELITEM=&amp;VAR:CURRENCY=USD&amp;VAR:DB_TYPE=&amp;VAR:UNITS=M&amp;window=popu","p&amp;width=535&amp;height=425&amp;START_MAXIMIZED=FALSE&amp;Y=120"}</definedName>
    <definedName name="_22_0NEL">#REF!</definedName>
    <definedName name="_220__123Graph_ACHART_8" hidden="1">#REF!</definedName>
    <definedName name="_22NEL" localSheetId="5">#REF!</definedName>
    <definedName name="_22NEL">#REF!</definedName>
    <definedName name="_23__123Graph_FOP75_25RETURN" hidden="1">#REF!</definedName>
    <definedName name="_23__123Graph_XNRET_RS" hidden="1">#REF!</definedName>
    <definedName name="_23__FDSAUDITLINK__" hidden="1">{"fdsup://directions/FAT Viewer?action=UPDATE&amp;creator=factSet&amp;DYN_ARGS=true&amp;DOC_NAME=FAT:RGQ_ENTRPR_VAL_EV_SOURCE_WINDOW.FAT&amp;VAR:ID1=TEG&amp;VAR:SDATE=20100312&amp;VAR:FDATE=20091231&amp;VAR:FREQ=DAILY&amp;VAR:RELITEM=&amp;VAR:CURRENCY=USD&amp;VAR:DB_TYPE=&amp;VAR:UNITS=M&amp;window=popup","&amp;width=535&amp;height=425&amp;START_MAXIMIZED=FALSE&amp;Y=120"}</definedName>
    <definedName name="_23_0NEL">#REF!</definedName>
    <definedName name="_23_90DIARIZED" localSheetId="5">#REF!</definedName>
    <definedName name="_23_90DIARIZED">#REF!</definedName>
    <definedName name="_24__123Graph_BCHART_1" hidden="1">#REF!</definedName>
    <definedName name="_24__123Graph_XCHART_1" hidden="1">#REF!</definedName>
    <definedName name="_24__123Graph_XNRT_PCE" hidden="1">#REF!</definedName>
    <definedName name="_24__FDSAUDITLINK__" hidden="1">{"fdsup://directions/FAT Viewer?action=UPDATE&amp;creator=factSet&amp;DYN_ARGS=true&amp;DOC_NAME=FAT:RGQ_ENTRPR_VAL_EV_SOURCE_WINDOW.FAT&amp;VAR:ID1=GXP&amp;VAR:SDATE=20100312&amp;VAR:FDATE=20091231&amp;VAR:FREQ=DAILY&amp;VAR:RELITEM=&amp;VAR:CURRENCY=USD&amp;VAR:DB_TYPE=&amp;VAR:UNITS=M&amp;window=popup","&amp;width=535&amp;height=425&amp;START_MAXIMIZED=FALSE&amp;Y=120"}</definedName>
    <definedName name="_240__123Graph_XCHART_1" hidden="1">#REF!</definedName>
    <definedName name="_24SSCOMMAL" localSheetId="5">#REF!</definedName>
    <definedName name="_24SSCOMMAL">#REF!</definedName>
    <definedName name="_25__123Graph_XOP75_25PRICE" localSheetId="5" hidden="1">#REF!</definedName>
    <definedName name="_25__123Graph_XOP75_25PRICE" hidden="1">#REF!</definedName>
    <definedName name="_25__FDSAUDITLINK__" hidden="1">{"fdsup://directions/FAT Viewer?action=UPDATE&amp;creator=factSet&amp;DYN_ARGS=true&amp;DOC_NAME=FAT:RGQ_ENTRPR_VAL_EV_SOURCE_WINDOW.FAT&amp;VAR:ID1=EPD&amp;VAR:SDATE=20100312&amp;VAR:FDATE=20091231&amp;VAR:FREQ=DAILY&amp;VAR:RELITEM=&amp;VAR:CURRENCY=USD&amp;VAR:DB_TYPE=&amp;VAR:UNITS=M&amp;window=popup","&amp;width=535&amp;height=425&amp;START_MAXIMIZED=FALSE&amp;Y=120"}</definedName>
    <definedName name="_25_90RDIARIZED" localSheetId="5">#REF!</definedName>
    <definedName name="_25_90RDIARIZED">#REF!</definedName>
    <definedName name="_25NEE_OPGA" localSheetId="5">#REF!</definedName>
    <definedName name="_25NEE_OPGA">#REF!</definedName>
    <definedName name="_26__123Graph_XOP75_25RETURN" localSheetId="5" hidden="1">#REF!</definedName>
    <definedName name="_26__123Graph_XOP75_25RETURN" hidden="1">#REF!</definedName>
    <definedName name="_26__FDSAUDITLINK__" hidden="1">{"fdsup://directions/FAT Viewer?action=UPDATE&amp;creator=factSet&amp;DYN_ARGS=true&amp;DOC_NAME=FAT:RGQ_ENTRPR_VAL_EV_SOURCE_WINDOW.FAT&amp;VAR:ID1=ENOC&amp;VAR:SDATE=20100312&amp;VAR:FDATE=20091231&amp;VAR:FREQ=DAILY&amp;VAR:RELITEM=&amp;VAR:CURRENCY=USD&amp;VAR:DB_TYPE=&amp;VAR:UNITS=M&amp;window=popu","p&amp;width=535&amp;height=425&amp;START_MAXIMIZED=FALSE&amp;Y=120"}</definedName>
    <definedName name="_26_90RERUN" localSheetId="5">#REF!</definedName>
    <definedName name="_26_90RERUN">#REF!</definedName>
    <definedName name="_27__FDSAUDITLINK__" hidden="1">{"fdsup://directions/FAT Viewer?action=UPDATE&amp;creator=factSet&amp;DYN_ARGS=true&amp;DOC_NAME=FAT:RGQ_ENTRPR_VAL_EV_SOURCE_WINDOW.FAT&amp;VAR:ID1=DUK&amp;VAR:SDATE=20100312&amp;VAR:FDATE=20091231&amp;VAR:FREQ=DAILY&amp;VAR:RELITEM=&amp;VAR:CURRENCY=USD&amp;VAR:DB_TYPE=&amp;VAR:UNITS=M&amp;window=popup","&amp;width=535&amp;height=425&amp;START_MAXIMIZED=FALSE&amp;Y=120"}</definedName>
    <definedName name="_27ACCT_SUMM" localSheetId="5">#REF!</definedName>
    <definedName name="_27ACCT_SUMM">#REF!</definedName>
    <definedName name="_27NEL" localSheetId="5">#REF!</definedName>
    <definedName name="_27NEL">#REF!</definedName>
    <definedName name="_28__FDSAUDITLINK__" hidden="1">{"fdsup://directions/FAT Viewer?action=UPDATE&amp;creator=factSet&amp;DYN_ARGS=true&amp;DOC_NAME=FAT:RGQ_ENTRPR_VAL_EV_SOURCE_WINDOW.FAT&amp;VAR:ID1=CNX&amp;VAR:SDATE=20100312&amp;VAR:FDATE=20091231&amp;VAR:FREQ=DAILY&amp;VAR:RELITEM=&amp;VAR:CURRENCY=USD&amp;VAR:DB_TYPE=&amp;VAR:UNITS=M&amp;window=popup","&amp;width=535&amp;height=425&amp;START_MAXIMIZED=FALSE&amp;Y=120"}</definedName>
    <definedName name="_29__FDSAUDITLINK__" hidden="1">{"fdsup://directions/FAT Viewer?action=UPDATE&amp;creator=factSet&amp;DYN_ARGS=true&amp;DOC_NAME=FAT:RGQ_ENTRPR_VAL_EV_SOURCE_WINDOW.FAT&amp;VAR:ID1=CPN&amp;VAR:SDATE=20100312&amp;VAR:FDATE=20091231&amp;VAR:FREQ=DAILY&amp;VAR:RELITEM=&amp;VAR:CURRENCY=USD&amp;VAR:DB_TYPE=&amp;VAR:UNITS=M&amp;window=popup","&amp;width=535&amp;height=425&amp;START_MAXIMIZED=FALSE&amp;Y=120"}</definedName>
    <definedName name="_291__123Graph_BChart_1A" hidden="1">#REF!</definedName>
    <definedName name="_29SSCOMMAL" localSheetId="5">#REF!</definedName>
    <definedName name="_29SSCOMMAL">#REF!</definedName>
    <definedName name="_3___123Graph_BChart_1A" hidden="1">#REF!</definedName>
    <definedName name="_3__123Graph_AADV_PCE" hidden="1">#REF!</definedName>
    <definedName name="_3__123Graph_AChart_58B" hidden="1">#REF!</definedName>
    <definedName name="_3__123Graph_AOP75_25RETURN" localSheetId="5" hidden="1">#REF!</definedName>
    <definedName name="_3__123Graph_AOP75_25RETURN" hidden="1">#REF!</definedName>
    <definedName name="_3__123Graph_BCHART_1" hidden="1">#REF!</definedName>
    <definedName name="_3__123Graph_BChart_1A" hidden="1">#REF!</definedName>
    <definedName name="_3__FDSAUDITLINK__" hidden="1">{"fdsup://directions/FAT Viewer?action=UPDATE&amp;creator=factSet&amp;DYN_ARGS=true&amp;DOC_NAME=FAT:RGQ_ENTRPR_VAL_EV_SOURCE_WINDOW.FAT&amp;VAR:ID1=SO&amp;VAR:SDATE=20100312&amp;VAR:FDATE=20091231&amp;VAR:FREQ=DAILY&amp;VAR:RELITEM=&amp;VAR:CURRENCY=USD&amp;VAR:DB_TYPE=&amp;VAR:UNITS=M&amp;window=popup&amp;","width=535&amp;height=425&amp;START_MAXIMIZED=FALSE&amp;Y=120"}</definedName>
    <definedName name="_3_0NEL" localSheetId="5">#REF!</definedName>
    <definedName name="_3_0NEL">#REF!</definedName>
    <definedName name="_3_191ANALYSIS" localSheetId="5">#REF!</definedName>
    <definedName name="_3_191ANALYSIS">#REF!</definedName>
    <definedName name="_3_48RDIARIZED" localSheetId="5">#REF!</definedName>
    <definedName name="_3_48RDIARIZED">#REF!</definedName>
    <definedName name="_3_90DIARIZED" localSheetId="5">#REF!</definedName>
    <definedName name="_3_90DIARIZED">#REF!</definedName>
    <definedName name="_30__FDSAUDITLINK__" hidden="1">{"fdsup://directions/FAT Viewer?action=UPDATE&amp;creator=factSet&amp;DYN_ARGS=true&amp;DOC_NAME=FAT:RGQ_ENTRPR_VAL_EV_SOURCE_WINDOW.FAT&amp;VAR:ID1=ATP-CA&amp;VAR:SDATE=20100312&amp;VAR:FDATE=20090930&amp;VAR:FREQ=DAILY&amp;VAR:RELITEM=&amp;VAR:CURRENCY=USD&amp;VAR:DB_TYPE=&amp;VAR:UNITS=M&amp;window=po","pup&amp;width=535&amp;height=425&amp;START_MAXIMIZED=FALSE&amp;Y=120"}</definedName>
    <definedName name="_31__FDSAUDITLINK__" hidden="1">{"fdsup://directions/FAT Viewer?action=UPDATE&amp;creator=factSet&amp;DYN_ARGS=true&amp;DOC_NAME=FAT:RGQ_ENTRPR_VAL_EV_SOURCE_WINDOW.FAT&amp;VAR:ID1=ALE&amp;VAR:SDATE=20100312&amp;VAR:FDATE=20091231&amp;VAR:FREQ=DAILY&amp;VAR:RELITEM=&amp;VAR:CURRENCY=USD&amp;VAR:DB_TYPE=&amp;VAR:UNITS=M&amp;window=popup","&amp;width=535&amp;height=425&amp;START_MAXIMIZED=FALSE&amp;Y=120"}</definedName>
    <definedName name="_31_Dec_00">#REF!</definedName>
    <definedName name="_31_Jan_01">#REF!</definedName>
    <definedName name="_31NEE_OPGA" localSheetId="5">#REF!</definedName>
    <definedName name="_31NEE_OPGA">#REF!</definedName>
    <definedName name="_32__FDSAUDITLINK__" hidden="1">{"fdsup://directions/FAT Viewer?action=UPDATE&amp;creator=factSet&amp;DYN_ARGS=true&amp;DOC_NAME=FAT:RGQ_ENTRPR_VAL_EV_SOURCE_WINDOW.FAT&amp;VAR:ID1=XEL&amp;VAR:SDATE=20100312&amp;VAR:FDATE=20091231&amp;VAR:FREQ=DAILY&amp;VAR:RELITEM=&amp;VAR:CURRENCY=USD&amp;VAR:DB_TYPE=&amp;VAR:UNITS=M&amp;window=popup","&amp;width=535&amp;height=425&amp;START_MAXIMIZED=FALSE&amp;Y=120"}</definedName>
    <definedName name="_33__FDSAUDITLINK__" hidden="1">{"fdsup://directions/FAT Viewer?action=UPDATE&amp;creator=factSet&amp;DYN_ARGS=true&amp;DOC_NAME=FAT:RGQ_ENTRPR_VAL_EV_SOURCE_WINDOW.FAT&amp;VAR:ID1=TRP-CA&amp;VAR:SDATE=20100312&amp;VAR:FDATE=20091231&amp;VAR:FREQ=DAILY&amp;VAR:RELITEM=&amp;VAR:CURRENCY=USD&amp;VAR:DB_TYPE=&amp;VAR:UNITS=M&amp;window=po","pup&amp;width=535&amp;height=425&amp;START_MAXIMIZED=FALSE&amp;Y=120"}</definedName>
    <definedName name="_33NEL" localSheetId="5">#REF!</definedName>
    <definedName name="_33NEL">#REF!</definedName>
    <definedName name="_34__FDSAUDITLINK__" hidden="1">{"fdsup://directions/FAT Viewer?action=UPDATE&amp;creator=factSet&amp;DYN_ARGS=true&amp;DOC_NAME=FAT:RGQ_ENTRPR_VAL_EV_SOURCE_WINDOW.FAT&amp;VAR:ID1=PGN&amp;VAR:SDATE=20100312&amp;VAR:FDATE=20091231&amp;VAR:FREQ=DAILY&amp;VAR:RELITEM=&amp;VAR:CURRENCY=USD&amp;VAR:DB_TYPE=&amp;VAR:UNITS=M&amp;window=popup","&amp;width=535&amp;height=425&amp;START_MAXIMIZED=FALSE&amp;Y=120"}</definedName>
    <definedName name="_35__FDSAUDITLINK__" hidden="1">{"fdsup://directions/FAT Viewer?action=UPDATE&amp;creator=factSet&amp;DYN_ARGS=true&amp;DOC_NAME=FAT:RGQ_ENTRPR_VAL_EV_SOURCE_WINDOW.FAT&amp;VAR:ID1=OTTR&amp;VAR:SDATE=20100312&amp;VAR:FDATE=20091231&amp;VAR:FREQ=DAILY&amp;VAR:RELITEM=&amp;VAR:CURRENCY=USD&amp;VAR:DB_TYPE=&amp;VAR:UNITS=M&amp;window=popu","p&amp;width=535&amp;height=425&amp;START_MAXIMIZED=FALSE&amp;Y=120"}</definedName>
    <definedName name="_35SSCOMMAL" localSheetId="5">#REF!</definedName>
    <definedName name="_35SSCOMMAL">#REF!</definedName>
    <definedName name="_36__123Graph_AChart_1A" hidden="1">#REF!</definedName>
    <definedName name="_36__FDSAUDITLINK__" hidden="1">{"fdsup://directions/FAT Viewer?action=UPDATE&amp;creator=factSet&amp;DYN_ARGS=true&amp;DOC_NAME=FAT:RGQ_ENTRPR_VAL_EV_SOURCE_WINDOW.FAT&amp;VAR:ID1=NJR&amp;VAR:SDATE=20100312&amp;VAR:FDATE=20091231&amp;VAR:FREQ=DAILY&amp;VAR:RELITEM=&amp;VAR:CURRENCY=USD&amp;VAR:DB_TYPE=&amp;VAR:UNITS=M&amp;window=popup","&amp;width=535&amp;height=425&amp;START_MAXIMIZED=FALSE&amp;Y=120"}</definedName>
    <definedName name="_37__123Graph_AChart_58B" hidden="1">#REF!</definedName>
    <definedName name="_37__FDSAUDITLINK__" hidden="1">{"fdsup://directions/FAT Viewer?action=UPDATE&amp;creator=factSet&amp;DYN_ARGS=true&amp;DOC_NAME=FAT:RGQ_ENTRPR_VAL_EV_SOURCE_WINDOW.FAT&amp;VAR:ID1=FPL&amp;VAR:SDATE=20100312&amp;VAR:FDATE=20091231&amp;VAR:FREQ=DAILY&amp;VAR:RELITEM=&amp;VAR:CURRENCY=USD&amp;VAR:DB_TYPE=&amp;VAR:UNITS=M&amp;window=popup","&amp;width=535&amp;height=425&amp;START_MAXIMIZED=FALSE&amp;Y=120"}</definedName>
    <definedName name="_38__FDSAUDITLINK__" hidden="1">{"fdsup://directions/FAT Viewer?action=UPDATE&amp;creator=factSet&amp;DYN_ARGS=true&amp;DOC_NAME=FAT:RGQ_ENTRPR_VAL_EV_SOURCE_WINDOW.FAT&amp;VAR:ID1=WGL&amp;VAR:SDATE=20100312&amp;VAR:FDATE=20091231&amp;VAR:FREQ=DAILY&amp;VAR:RELITEM=&amp;VAR:CURRENCY=USD&amp;VAR:DB_TYPE=&amp;VAR:UNITS=M&amp;window=popup","&amp;width=535&amp;height=425&amp;START_MAXIMIZED=FALSE&amp;Y=120"}</definedName>
    <definedName name="_39__FDSAUDITLINK__" hidden="1">{"fdsup://directions/FAT Viewer?action=UPDATE&amp;creator=factSet&amp;DYN_ARGS=true&amp;DOC_NAME=FAT:RGQ_ENTRPR_VAL_EV_SOURCE_WINDOW.FAT&amp;VAR:ID1=UGI&amp;VAR:SDATE=20100312&amp;VAR:FDATE=20091231&amp;VAR:FREQ=DAILY&amp;VAR:RELITEM=&amp;VAR:CURRENCY=USD&amp;VAR:DB_TYPE=&amp;VAR:UNITS=M&amp;window=popup","&amp;width=535&amp;height=425&amp;START_MAXIMIZED=FALSE&amp;Y=120"}</definedName>
    <definedName name="_4___123Graph_BChart_58B" hidden="1">#REF!</definedName>
    <definedName name="_4__123Graph_AADV_PCGD" hidden="1">#REF!</definedName>
    <definedName name="_4__123Graph_ACHART_1" hidden="1">#REF!</definedName>
    <definedName name="_4__123Graph_BCHART_1" hidden="1">#REF!</definedName>
    <definedName name="_4__123Graph_BChart_1A" hidden="1">#REF!</definedName>
    <definedName name="_4__123Graph_BChart_58B" hidden="1">#REF!</definedName>
    <definedName name="_4__FDSAUDITLINK__" hidden="1">{"fdsup://directions/FAT Viewer?action=UPDATE&amp;creator=factSet&amp;DYN_ARGS=true&amp;DOC_NAME=FAT:RGQ_ENTRPR_VAL_EV_SOURCE_WINDOW.FAT&amp;VAR:ID1=SRE&amp;VAR:SDATE=20100312&amp;VAR:FDATE=20091231&amp;VAR:FREQ=DAILY&amp;VAR:RELITEM=&amp;VAR:CURRENCY=USD&amp;VAR:DB_TYPE=&amp;VAR:UNITS=M&amp;window=popup","&amp;width=535&amp;height=425&amp;START_MAXIMIZED=FALSE&amp;Y=120"}</definedName>
    <definedName name="_4_0NEL">#REF!</definedName>
    <definedName name="_4_0SSCOMMAL">#REF!</definedName>
    <definedName name="_4_191ANALYSIS" localSheetId="5">#REF!</definedName>
    <definedName name="_4_191ANALYSIS">#REF!</definedName>
    <definedName name="_4_90DIARIZED" localSheetId="5">#REF!</definedName>
    <definedName name="_4_90DIARIZED">#REF!</definedName>
    <definedName name="_4_90RDIARIZED" localSheetId="5">#REF!</definedName>
    <definedName name="_4_90RDIARIZED">#REF!</definedName>
    <definedName name="_40__123Graph_BCHART_1" hidden="1">#REF!</definedName>
    <definedName name="_40__FDSAUDITLINK__" hidden="1">{"fdsup://directions/FAT Viewer?action=UPDATE&amp;creator=factSet&amp;DYN_ARGS=true&amp;DOC_NAME=FAT:RGQ_ENTRPR_VAL_EV_SOURCE_WINDOW.FAT&amp;VAR:ID1=TE&amp;VAR:SDATE=20100312&amp;VAR:FDATE=20091231&amp;VAR:FREQ=DAILY&amp;VAR:RELITEM=&amp;VAR:CURRENCY=USD&amp;VAR:DB_TYPE=&amp;VAR:UNITS=M&amp;window=popup&amp;","width=535&amp;height=425&amp;START_MAXIMIZED=FALSE&amp;Y=120"}</definedName>
    <definedName name="_41__FDSAUDITLINK__" hidden="1">{"fdsup://directions/FAT Viewer?action=UPDATE&amp;creator=factSet&amp;DYN_ARGS=true&amp;DOC_NAME=FAT:RGQ_ENTRPR_VAL_EV_SOURCE_WINDOW.FAT&amp;VAR:ID1=SCG&amp;VAR:SDATE=20100312&amp;VAR:FDATE=20091231&amp;VAR:FREQ=DAILY&amp;VAR:RELITEM=&amp;VAR:CURRENCY=USD&amp;VAR:DB_TYPE=&amp;VAR:UNITS=M&amp;window=popup","&amp;width=535&amp;height=425&amp;START_MAXIMIZED=FALSE&amp;Y=120"}</definedName>
    <definedName name="_42__123Graph_CCHART_1" hidden="1">#REF!</definedName>
    <definedName name="_42__FDSAUDITLINK__" hidden="1">{"fdsup://directions/FAT Viewer?action=UPDATE&amp;creator=factSet&amp;DYN_ARGS=true&amp;DOC_NAME=FAT:RGQ_ENTRPR_VAL_EV_SOURCE_WINDOW.FAT&amp;VAR:ID1=FPL&amp;VAR:SDATE=20100312&amp;VAR:FDATE=20091231&amp;VAR:FREQ=DAILY&amp;VAR:RELITEM=&amp;VAR:CURRENCY=USD&amp;VAR:DB_TYPE=&amp;VAR:UNITS=M&amp;window=popup","&amp;width=535&amp;height=425&amp;START_MAXIMIZED=FALSE&amp;Y=120"}</definedName>
    <definedName name="_43__123Graph_BChart_1A" hidden="1">#REF!</definedName>
    <definedName name="_43__FDSAUDITLINK__" hidden="1">{"fdsup://directions/FAT Viewer?action=UPDATE&amp;creator=factSet&amp;DYN_ARGS=true&amp;DOC_NAME=FAT:RGQ_ENTRPR_VAL_EV_SOURCE_WINDOW.FAT&amp;VAR:ID1=PCG&amp;VAR:SDATE=20100312&amp;VAR:FDATE=20091231&amp;VAR:FREQ=DAILY&amp;VAR:RELITEM=&amp;VAR:CURRENCY=USD&amp;VAR:DB_TYPE=&amp;VAR:UNITS=M&amp;window=popup","&amp;width=535&amp;height=425&amp;START_MAXIMIZED=FALSE&amp;Y=120"}</definedName>
    <definedName name="_44__123Graph_BChart_58B" hidden="1">#REF!</definedName>
    <definedName name="_44__FDSAUDITLINK__" hidden="1">{"fdsup://directions/FAT Viewer?action=UPDATE&amp;creator=factSet&amp;DYN_ARGS=true&amp;DOC_NAME=FAT:RGQ_ENTRPR_VAL_EV_SOURCE_WINDOW.FAT&amp;VAR:ID1=OGE&amp;VAR:SDATE=20100312&amp;VAR:FDATE=20091231&amp;VAR:FREQ=DAILY&amp;VAR:RELITEM=&amp;VAR:CURRENCY=USD&amp;VAR:DB_TYPE=&amp;VAR:UNITS=M&amp;window=popup","&amp;width=535&amp;height=425&amp;START_MAXIMIZED=FALSE&amp;Y=120"}</definedName>
    <definedName name="_45__FDSAUDITLINK__" hidden="1">{"fdsup://directions/FAT Viewer?action=UPDATE&amp;creator=factSet&amp;DYN_ARGS=true&amp;DOC_NAME=FAT:RGQ_ENTRPR_VAL_EV_SOURCE_WINDOW.FAT&amp;VAR:ID1=NWE&amp;VAR:SDATE=20100312&amp;VAR:FDATE=20091231&amp;VAR:FREQ=DAILY&amp;VAR:RELITEM=&amp;VAR:CURRENCY=USD&amp;VAR:DB_TYPE=&amp;VAR:UNITS=M&amp;window=popup","&amp;width=535&amp;height=425&amp;START_MAXIMIZED=FALSE&amp;Y=120"}</definedName>
    <definedName name="_45_0SSCOMMAL" localSheetId="5">#REF!</definedName>
    <definedName name="_45_0SSCOMMAL">#REF!</definedName>
    <definedName name="_457__123Graph_BChart_58B" hidden="1">#REF!</definedName>
    <definedName name="_46__FDSAUDITLINK__" hidden="1">{"fdsup://directions/FAT Viewer?action=UPDATE&amp;creator=factSet&amp;DYN_ARGS=true&amp;DOC_NAME=FAT:RGQ_ENTRPR_VAL_EV_SOURCE_WINDOW.FAT&amp;VAR:ID1=GAS&amp;VAR:SDATE=20100312&amp;VAR:FDATE=20091231&amp;VAR:FREQ=DAILY&amp;VAR:RELITEM=&amp;VAR:CURRENCY=USD&amp;VAR:DB_TYPE=&amp;VAR:UNITS=M&amp;window=popup","&amp;width=535&amp;height=425&amp;START_MAXIMIZED=FALSE&amp;Y=120"}</definedName>
    <definedName name="_46_0SSCOMMAL" localSheetId="5">#REF!</definedName>
    <definedName name="_46_0SSCOMMAL">#REF!</definedName>
    <definedName name="_47__FDSAUDITLINK__" hidden="1">{"fdsup://directions/FAT Viewer?action=UPDATE&amp;creator=factSet&amp;DYN_ARGS=true&amp;DOC_NAME=FAT:RGQ_ENTRPR_VAL_EV_SOURCE_WINDOW.FAT&amp;VAR:ID1=IBE-ES&amp;VAR:SDATE=20100312&amp;VAR:FDATE=20091231&amp;VAR:FREQ=DAILY&amp;VAR:RELITEM=&amp;VAR:CURRENCY=USD&amp;VAR:DB_TYPE=&amp;VAR:UNITS=M&amp;window=po","pup&amp;width=535&amp;height=425&amp;START_MAXIMIZED=FALSE&amp;Y=120"}</definedName>
    <definedName name="_47_48DIARIZED" localSheetId="5">#REF!</definedName>
    <definedName name="_47_48DIARIZED">#REF!</definedName>
    <definedName name="_48__FDSAUDITLINK__" hidden="1">{"fdsup://directions/FAT Viewer?action=UPDATE&amp;creator=factSet&amp;DYN_ARGS=true&amp;DOC_NAME=FAT:RGQ_ENTRPR_VAL_EV_SOURCE_WINDOW.FAT&amp;VAR:ID1=EXC&amp;VAR:SDATE=20100312&amp;VAR:FDATE=20091231&amp;VAR:FREQ=DAILY&amp;VAR:RELITEM=&amp;VAR:CURRENCY=USD&amp;VAR:DB_TYPE=&amp;VAR:UNITS=M&amp;window=popup","&amp;width=535&amp;height=425&amp;START_MAXIMIZED=FALSE&amp;Y=120"}</definedName>
    <definedName name="_48_48DIARIZED" localSheetId="5">#REF!</definedName>
    <definedName name="_48_48DIARIZED">#REF!</definedName>
    <definedName name="_48_48RDIARIZED" localSheetId="5">#REF!</definedName>
    <definedName name="_48_48RDIARIZED">#REF!</definedName>
    <definedName name="_483__123Graph_CCHART_1" hidden="1">#REF!</definedName>
    <definedName name="_48DIARIZED" localSheetId="5">#REF!</definedName>
    <definedName name="_48DIARIZED">#REF!</definedName>
    <definedName name="_48RDIARIZED" localSheetId="5">#REF!</definedName>
    <definedName name="_48RDIARIZED">#REF!</definedName>
    <definedName name="_48RERUN" localSheetId="5">#REF!</definedName>
    <definedName name="_48RERUN">#REF!</definedName>
    <definedName name="_49__FDSAUDITLINK__" hidden="1">{"fdsup://directions/FAT Viewer?action=UPDATE&amp;creator=factSet&amp;DYN_ARGS=true&amp;DOC_NAME=FAT:RGQ_ENTRPR_VAL_EV_SOURCE_WINDOW.FAT&amp;VAR:ID1=EMA-CA&amp;VAR:SDATE=20100312&amp;VAR:FDATE=20091231&amp;VAR:FREQ=DAILY&amp;VAR:RELITEM=&amp;VAR:CURRENCY=USD&amp;VAR:DB_TYPE=&amp;VAR:UNITS=M&amp;window=po","pup&amp;width=535&amp;height=425&amp;START_MAXIMIZED=FALSE&amp;Y=120"}</definedName>
    <definedName name="_49_90DIARIZED" localSheetId="5">#REF!</definedName>
    <definedName name="_49_90DIARIZED">#REF!</definedName>
    <definedName name="_5___123Graph_XChart_1A" hidden="1">#REF!</definedName>
    <definedName name="_5__123Graph_ACHART_1" hidden="1">#REF!</definedName>
    <definedName name="_5__123Graph_AMAG_PCE" hidden="1">#REF!</definedName>
    <definedName name="_5__123Graph_BCHART_1" hidden="1">#REF!</definedName>
    <definedName name="_5__123Graph_BChart_58B" hidden="1">#REF!</definedName>
    <definedName name="_5__123Graph_BOP75_25PRICE" hidden="1">#REF!</definedName>
    <definedName name="_5__123Graph_CCHART_1" hidden="1">#REF!</definedName>
    <definedName name="_5__123Graph_XChart_1A" hidden="1">#REF!</definedName>
    <definedName name="_5__FDSAUDITLINK__" hidden="1">{"fdsup://directions/FAT Viewer?action=UPDATE&amp;creator=factSet&amp;DYN_ARGS=true&amp;DOC_NAME=FAT:RGQ_ENTRPR_VAL_EV_SOURCE_WINDOW.FAT&amp;VAR:ID1=RRI&amp;VAR:SDATE=20100312&amp;VAR:FDATE=20091231&amp;VAR:FREQ=DAILY&amp;VAR:RELITEM=&amp;VAR:CURRENCY=USD&amp;VAR:DB_TYPE=&amp;VAR:UNITS=M&amp;window=popup","&amp;width=535&amp;height=425&amp;START_MAXIMIZED=FALSE&amp;Y=120"}</definedName>
    <definedName name="_5_48DIARIZED" localSheetId="5">#REF!</definedName>
    <definedName name="_5_48DIARIZED">#REF!</definedName>
    <definedName name="_5_90DIARIZED" localSheetId="5">#REF!</definedName>
    <definedName name="_5_90DIARIZED">#REF!</definedName>
    <definedName name="_5_90RDIARIZED" localSheetId="5">#REF!</definedName>
    <definedName name="_5_90RDIARIZED">#REF!</definedName>
    <definedName name="_50__123Graph_XChart_1A" hidden="1">#REF!</definedName>
    <definedName name="_50__FDSAUDITLINK__" hidden="1">{"fdsup://directions/FAT Viewer?action=UPDATE&amp;creator=factSet&amp;DYN_ARGS=true&amp;DOC_NAME=FAT:RGQ_ENTRPR_VAL_EV_SOURCE_WINDOW.FAT&amp;VAR:ID1=DTE&amp;VAR:SDATE=20100312&amp;VAR:FDATE=20091231&amp;VAR:FREQ=DAILY&amp;VAR:RELITEM=&amp;VAR:CURRENCY=USD&amp;VAR:DB_TYPE=&amp;VAR:UNITS=M&amp;window=popup","&amp;width=535&amp;height=425&amp;START_MAXIMIZED=FALSE&amp;Y=120"}</definedName>
    <definedName name="_50_48RDIARIZED" localSheetId="5">#REF!</definedName>
    <definedName name="_50_48RDIARIZED">#REF!</definedName>
    <definedName name="_50_90RDIARIZED" localSheetId="5">#REF!</definedName>
    <definedName name="_50_90RDIARIZED">#REF!</definedName>
    <definedName name="_51__123Graph_XChart_58B" hidden="1">#REF!</definedName>
    <definedName name="_51__FDSAUDITLINK__" hidden="1">{"fdsup://directions/FAT Viewer?action=UPDATE&amp;creator=factSet&amp;DYN_ARGS=true&amp;DOC_NAME=FAT:RGQ_ENTRPR_VAL_EV_SOURCE_WINDOW.FAT&amp;VAR:ID1=CEG&amp;VAR:SDATE=20100312&amp;VAR:FDATE=20091231&amp;VAR:FREQ=DAILY&amp;VAR:RELITEM=&amp;VAR:CURRENCY=USD&amp;VAR:DB_TYPE=&amp;VAR:UNITS=M&amp;window=popup","&amp;width=535&amp;height=425&amp;START_MAXIMIZED=FALSE&amp;Y=120"}</definedName>
    <definedName name="_51_48RERUN" localSheetId="5">#REF!</definedName>
    <definedName name="_51_48RERUN">#REF!</definedName>
    <definedName name="_52__FDSAUDITLINK__" hidden="1">{"fdsup://directions/FAT Viewer?action=UPDATE&amp;creator=factSet&amp;DYN_ARGS=true&amp;DOC_NAME=FAT:RGQ_ENTRPR_VAL_EV_SOURCE_WINDOW.FAT&amp;VAR:ID1=CNP&amp;VAR:SDATE=20100312&amp;VAR:FDATE=20091231&amp;VAR:FREQ=DAILY&amp;VAR:RELITEM=&amp;VAR:CURRENCY=USD&amp;VAR:DB_TYPE=&amp;VAR:UNITS=M&amp;window=popup","&amp;width=535&amp;height=425&amp;START_MAXIMIZED=FALSE&amp;Y=120"}</definedName>
    <definedName name="_52_90DIARIZED" localSheetId="5">#REF!</definedName>
    <definedName name="_52_90DIARIZED">#REF!</definedName>
    <definedName name="_52NEE_OPGA" localSheetId="5">#REF!</definedName>
    <definedName name="_52NEE_OPGA">#REF!</definedName>
    <definedName name="_53__FDSAUDITLINK__" hidden="1">{"fdsup://directions/FAT Viewer?action=UPDATE&amp;creator=factSet&amp;DYN_ARGS=true&amp;DOC_NAME=FAT:RGQ_ENTRPR_VAL_EV_SOURCE_WINDOW.FAT&amp;VAR:ID1=ATO&amp;VAR:SDATE=20100312&amp;VAR:FDATE=20091231&amp;VAR:FREQ=DAILY&amp;VAR:RELITEM=&amp;VAR:CURRENCY=USD&amp;VAR:DB_TYPE=&amp;VAR:UNITS=M&amp;window=popup","&amp;width=535&amp;height=425&amp;START_MAXIMIZED=FALSE&amp;Y=120"}</definedName>
    <definedName name="_54__FDSAUDITLINK__" hidden="1">{"fdsup://directions/FAT Viewer?action=UPDATE&amp;creator=factSet&amp;DYN_ARGS=true&amp;DOC_NAME=FAT:RGQ_ENTRPR_VAL_EV_SOURCE_WINDOW.FAT&amp;VAR:ID1=LNT&amp;VAR:SDATE=20100312&amp;VAR:FDATE=20091231&amp;VAR:FREQ=DAILY&amp;VAR:RELITEM=&amp;VAR:CURRENCY=USD&amp;VAR:DB_TYPE=&amp;VAR:UNITS=M&amp;window=popup","&amp;width=535&amp;height=425&amp;START_MAXIMIZED=FALSE&amp;Y=120"}</definedName>
    <definedName name="_54_90RDIARIZED" localSheetId="5">#REF!</definedName>
    <definedName name="_54_90RDIARIZED">#REF!</definedName>
    <definedName name="_54NEL" localSheetId="5">#REF!</definedName>
    <definedName name="_54NEL">#REF!</definedName>
    <definedName name="_55__FDSAUDITLINK__" hidden="1">{"fdsup://directions/FAT Viewer?action=UPDATE&amp;creator=factSet&amp;DYN_ARGS=true&amp;DOC_NAME=FAT:RGQ_ENTRPR_VAL_EV_SOURCE_WINDOW.FAT&amp;VAR:ID1=WEC&amp;VAR:SDATE=20100312&amp;VAR:FDATE=20091231&amp;VAR:FREQ=DAILY&amp;VAR:RELITEM=&amp;VAR:CURRENCY=USD&amp;VAR:DB_TYPE=&amp;VAR:UNITS=M&amp;window=popup","&amp;width=535&amp;height=425&amp;START_MAXIMIZED=FALSE&amp;Y=120"}</definedName>
    <definedName name="_55_90RERUN" localSheetId="5">#REF!</definedName>
    <definedName name="_55_90RERUN">#REF!</definedName>
    <definedName name="_56__FDSAUDITLINK__" hidden="1">{"fdsup://directions/FAT Viewer?action=UPDATE&amp;creator=factSet&amp;DYN_ARGS=true&amp;DOC_NAME=FAT:RGQ_ENTRPR_VAL_EV_SOURCE_WINDOW.FAT&amp;VAR:ID1=UNS&amp;VAR:SDATE=20100312&amp;VAR:FDATE=20091231&amp;VAR:FREQ=DAILY&amp;VAR:RELITEM=&amp;VAR:CURRENCY=USD&amp;VAR:DB_TYPE=&amp;VAR:UNITS=M&amp;window=popup","&amp;width=535&amp;height=425&amp;START_MAXIMIZED=FALSE&amp;Y=120"}</definedName>
    <definedName name="_56ACCT_SUMM" localSheetId="5">#REF!</definedName>
    <definedName name="_56ACCT_SUMM">#REF!</definedName>
    <definedName name="_56SSCOMMAL" localSheetId="5">#REF!</definedName>
    <definedName name="_56SSCOMMAL">#REF!</definedName>
    <definedName name="_57__FDSAUDITLINK__" hidden="1">{"fdsup://directions/FAT Viewer?action=UPDATE&amp;creator=factSet&amp;DYN_ARGS=true&amp;DOC_NAME=FAT:RGQ_ENTRPR_VAL_EV_SOURCE_WINDOW.FAT&amp;VAR:ID1=SUG&amp;VAR:SDATE=20100312&amp;VAR:FDATE=20091231&amp;VAR:FREQ=DAILY&amp;VAR:RELITEM=&amp;VAR:CURRENCY=USD&amp;VAR:DB_TYPE=&amp;VAR:UNITS=M&amp;window=popup","&amp;width=535&amp;height=425&amp;START_MAXIMIZED=FALSE&amp;Y=120"}</definedName>
    <definedName name="_58__FDSAUDITLINK__" hidden="1">{"fdsup://directions/FAT Viewer?action=UPDATE&amp;creator=factSet&amp;DYN_ARGS=true&amp;DOC_NAME=FAT:RGQ_ENTRPR_VAL_EV_SOURCE_WINDOW.FAT&amp;VAR:ID1=SRE&amp;VAR:SDATE=20100312&amp;VAR:FDATE=20091231&amp;VAR:FREQ=DAILY&amp;VAR:RELITEM=&amp;VAR:CURRENCY=USD&amp;VAR:DB_TYPE=&amp;VAR:UNITS=M&amp;window=popup","&amp;width=535&amp;height=425&amp;START_MAXIMIZED=FALSE&amp;Y=120"}</definedName>
    <definedName name="_58NEE_OPGA" localSheetId="5">#REF!</definedName>
    <definedName name="_58NEE_OPGA">#REF!</definedName>
    <definedName name="_59__FDSAUDITLINK__" hidden="1">{"fdsup://directions/FAT Viewer?action=UPDATE&amp;creator=factSet&amp;DYN_ARGS=true&amp;DOC_NAME=FAT:RGQ_ENTRPR_VAL_EV_SOURCE_WINDOW.FAT&amp;VAR:ID1=CMS&amp;VAR:SDATE=20100312&amp;VAR:FDATE=20091231&amp;VAR:FREQ=DAILY&amp;VAR:RELITEM=&amp;VAR:CURRENCY=USD&amp;VAR:DB_TYPE=&amp;VAR:UNITS=M&amp;window=popup","&amp;width=535&amp;height=425&amp;START_MAXIMIZED=FALSE&amp;Y=120"}</definedName>
    <definedName name="_6___123Graph_XChart_58B" hidden="1">#REF!</definedName>
    <definedName name="_6__123Graph_ANRET_PCE" hidden="1">#REF!</definedName>
    <definedName name="_6__123Graph_BCHART_1" hidden="1">#REF!</definedName>
    <definedName name="_6__123Graph_BOP75_25RETURN" hidden="1">#REF!</definedName>
    <definedName name="_6__123Graph_CCHART_1" hidden="1">#REF!</definedName>
    <definedName name="_6__123Graph_DCHART_1" hidden="1">#REF!</definedName>
    <definedName name="_6__123Graph_XChart_1A" hidden="1">#REF!</definedName>
    <definedName name="_6__123Graph_XChart_58B" hidden="1">#REF!</definedName>
    <definedName name="_6__FDSAUDITLINK__" hidden="1">{"fdsup://directions/FAT Viewer?action=UPDATE&amp;creator=factSet&amp;DYN_ARGS=true&amp;DOC_NAME=FAT:RGQ_ENTRPR_VAL_EV_SOURCE_WINDOW.FAT&amp;VAR:ID1=PEG&amp;VAR:SDATE=20100312&amp;VAR:FDATE=20091231&amp;VAR:FREQ=DAILY&amp;VAR:RELITEM=&amp;VAR:CURRENCY=USD&amp;VAR:DB_TYPE=&amp;VAR:UNITS=M&amp;window=popup","&amp;width=535&amp;height=425&amp;START_MAXIMIZED=FALSE&amp;Y=120"}</definedName>
    <definedName name="_6_0NEL">#REF!</definedName>
    <definedName name="_6_0SSCOMMAL">#REF!</definedName>
    <definedName name="_6_48RDIARIZED" localSheetId="5">#REF!</definedName>
    <definedName name="_6_48RDIARIZED">#REF!</definedName>
    <definedName name="_60__FDSAUDITLINK__" hidden="1">{"fdsup://directions/FAT Viewer?action=UPDATE&amp;creator=factSet&amp;DYN_ARGS=true&amp;DOC_NAME=FAT:RGQ_ENTRPR_VAL_EV_SOURCE_WINDOW.FAT&amp;VAR:ID1=PNM&amp;VAR:SDATE=20100312&amp;VAR:FDATE=20091231&amp;VAR:FREQ=DAILY&amp;VAR:RELITEM=&amp;VAR:CURRENCY=USD&amp;VAR:DB_TYPE=&amp;VAR:UNITS=M&amp;window=popup","&amp;width=535&amp;height=425&amp;START_MAXIMIZED=FALSE&amp;Y=120"}</definedName>
    <definedName name="_60NEL" localSheetId="5">#REF!</definedName>
    <definedName name="_60NEL">#REF!</definedName>
    <definedName name="_61__FDSAUDITLINK__" hidden="1">{"fdsup://directions/FAT Viewer?action=UPDATE&amp;creator=factSet&amp;DYN_ARGS=true&amp;DOC_NAME=FAT:RGQ_ENTRPR_VAL_EV_SOURCE_WINDOW.FAT&amp;VAR:ID1=POM&amp;VAR:SDATE=20100312&amp;VAR:FDATE=20091231&amp;VAR:FREQ=DAILY&amp;VAR:RELITEM=&amp;VAR:CURRENCY=USD&amp;VAR:DB_TYPE=&amp;VAR:UNITS=M&amp;window=popup","&amp;width=535&amp;height=425&amp;START_MAXIMIZED=FALSE&amp;Y=120"}</definedName>
    <definedName name="_62__FDSAUDITLINK__" hidden="1">{"fdsup://directions/FAT Viewer?action=UPDATE&amp;creator=factSet&amp;DYN_ARGS=true&amp;DOC_NAME=FAT:RGQ_ENTRPR_VAL_EV_SOURCE_WINDOW.FAT&amp;VAR:ID1=NRG&amp;VAR:SDATE=20100312&amp;VAR:FDATE=20091231&amp;VAR:FREQ=DAILY&amp;VAR:RELITEM=&amp;VAR:CURRENCY=USD&amp;VAR:DB_TYPE=&amp;VAR:UNITS=M&amp;window=popup","&amp;width=535&amp;height=425&amp;START_MAXIMIZED=FALSE&amp;Y=120"}</definedName>
    <definedName name="_62SSCOMMAL">#REF!</definedName>
    <definedName name="_63__FDSAUDITLINK__" hidden="1">{"fdsup://directions/FAT Viewer?action=UPDATE&amp;creator=factSet&amp;DYN_ARGS=true&amp;DOC_NAME=FAT:RGQ_ENTRPR_VAL_EV_SOURCE_WINDOW.FAT&amp;VAR:ID1=BKH&amp;VAR:SDATE=20100312&amp;VAR:FDATE=20091231&amp;VAR:FREQ=DAILY&amp;VAR:RELITEM=&amp;VAR:CURRENCY=USD&amp;VAR:DB_TYPE=&amp;VAR:UNITS=M&amp;window=popup","&amp;width=535&amp;height=425&amp;START_MAXIMIZED=FALSE&amp;Y=120"}</definedName>
    <definedName name="_64__FDSAUDITLINK__" hidden="1">{"fdsup://directions/FAT Viewer?action=UPDATE&amp;creator=factSet&amp;DYN_ARGS=true&amp;DOC_NAME=FAT:RGQ_ENTRPR_VAL_EV_SOURCE_WINDOW.FAT&amp;VAR:ID1=MIR&amp;VAR:SDATE=20100312&amp;VAR:FDATE=20091231&amp;VAR:FREQ=DAILY&amp;VAR:RELITEM=&amp;VAR:CURRENCY=USD&amp;VAR:DB_TYPE=&amp;VAR:UNITS=M&amp;window=popup","&amp;width=535&amp;height=425&amp;START_MAXIMIZED=FALSE&amp;Y=120"}</definedName>
    <definedName name="_65__FDSAUDITLINK__" hidden="1">{"fdsup://directions/FAT Viewer?action=UPDATE&amp;creator=factSet&amp;DYN_ARGS=true&amp;DOC_NAME=FAT:RGQ_ENTRPR_VAL_EV_SOURCE_WINDOW.FAT&amp;VAR:ID1=JE.UT-CA&amp;VAR:SDATE=20100312&amp;VAR:FDATE=20091231&amp;VAR:FREQ=DAILY&amp;VAR:RELITEM=&amp;VAR:CURRENCY=USD&amp;VAR:DB_TYPE=&amp;VAR:UNITS=M&amp;window=","popup&amp;width=535&amp;height=425&amp;START_MAXIMIZED=FALSE&amp;Y=120"}</definedName>
    <definedName name="_66__FDSAUDITLINK__" hidden="1">{"fdsup://directions/FAT Viewer?action=UPDATE&amp;creator=factSet&amp;DYN_ARGS=true&amp;DOC_NAME=FAT:RGQ_ENTRPR_VAL_EV_SOURCE_WINDOW.FAT&amp;VAR:ID1=IDA&amp;VAR:SDATE=20100312&amp;VAR:FDATE=20091231&amp;VAR:FREQ=DAILY&amp;VAR:RELITEM=&amp;VAR:CURRENCY=USD&amp;VAR:DB_TYPE=&amp;VAR:UNITS=M&amp;window=popup","&amp;width=535&amp;height=425&amp;START_MAXIMIZED=FALSE&amp;Y=120"}</definedName>
    <definedName name="_67__FDSAUDITLINK__" hidden="1">{"fdsup://directions/FAT Viewer?action=UPDATE&amp;creator=factSet&amp;DYN_ARGS=true&amp;DOC_NAME=FAT:RGQ_ENTRPR_VAL_EV_SOURCE_WINDOW.FAT&amp;VAR:ID1=FE&amp;VAR:SDATE=20100312&amp;VAR:FDATE=20091231&amp;VAR:FREQ=DAILY&amp;VAR:RELITEM=&amp;VAR:CURRENCY=USD&amp;VAR:DB_TYPE=&amp;VAR:UNITS=M&amp;window=popup&amp;","width=535&amp;height=425&amp;START_MAXIMIZED=FALSE&amp;Y=120"}</definedName>
    <definedName name="_68__FDSAUDITLINK__" hidden="1">{"fdsup://directions/FAT Viewer?action=UPDATE&amp;creator=factSet&amp;DYN_ARGS=true&amp;DOC_NAME=FAT:RGQ_ENTRPR_VAL_EV_SOURCE_WINDOW.FAT&amp;VAR:ID1=EGN&amp;VAR:SDATE=20100312&amp;VAR:FDATE=20091231&amp;VAR:FREQ=DAILY&amp;VAR:RELITEM=&amp;VAR:CURRENCY=USD&amp;VAR:DB_TYPE=&amp;VAR:UNITS=M&amp;window=popup","&amp;width=535&amp;height=425&amp;START_MAXIMIZED=FALSE&amp;Y=120"}</definedName>
    <definedName name="_69__FDSAUDITLINK__" hidden="1">{"fdsup://directions/FAT Viewer?action=UPDATE&amp;creator=factSet&amp;DYN_ARGS=true&amp;DOC_NAME=FAT:RGQ_ENTRPR_VAL_EV_SOURCE_WINDOW.FAT&amp;VAR:ID1=DYN&amp;VAR:SDATE=20100312&amp;VAR:FDATE=20091231&amp;VAR:FREQ=DAILY&amp;VAR:RELITEM=&amp;VAR:CURRENCY=USD&amp;VAR:DB_TYPE=&amp;VAR:UNITS=M&amp;window=popup","&amp;width=535&amp;height=425&amp;START_MAXIMIZED=FALSE&amp;Y=120"}</definedName>
    <definedName name="_6NEE_OPGA" localSheetId="5">#REF!</definedName>
    <definedName name="_6NEE_OPGA">#REF!</definedName>
    <definedName name="_7__123Graph_AChart_1A" hidden="1">#REF!</definedName>
    <definedName name="_7__123Graph_ANRET_RS" hidden="1">#REF!</definedName>
    <definedName name="_7__123Graph_BCHART_1" hidden="1">#REF!</definedName>
    <definedName name="_7__123Graph_CCHART_1" hidden="1">#REF!</definedName>
    <definedName name="_7__123Graph_XCHART_1" hidden="1">#REF!</definedName>
    <definedName name="_7__123Graph_XChart_58B" hidden="1">#REF!</definedName>
    <definedName name="_7__FDSAUDITLINK__" hidden="1">{"fdsup://directions/FAT Viewer?action=UPDATE&amp;creator=factSet&amp;DYN_ARGS=true&amp;DOC_NAME=FAT:RGQ_ENTRPR_VAL_EV_SOURCE_WINDOW.FAT&amp;VAR:ID1=PPL&amp;VAR:SDATE=20100312&amp;VAR:FDATE=20091231&amp;VAR:FREQ=DAILY&amp;VAR:RELITEM=&amp;VAR:CURRENCY=USD&amp;VAR:DB_TYPE=&amp;VAR:UNITS=M&amp;window=popup","&amp;width=535&amp;height=425&amp;START_MAXIMIZED=FALSE&amp;Y=120"}</definedName>
    <definedName name="_7_0NEL">#REF!</definedName>
    <definedName name="_7_48DIARIZED" localSheetId="5">#REF!</definedName>
    <definedName name="_7_48DIARIZED">#REF!</definedName>
    <definedName name="_7_90DIARIZED" localSheetId="5">#REF!</definedName>
    <definedName name="_7_90DIARIZED">#REF!</definedName>
    <definedName name="_70__123Graph_CCHART_1" hidden="1">#REF!</definedName>
    <definedName name="_70__FDSAUDITLINK__" hidden="1">{"fdsup://directions/FAT Viewer?action=UPDATE&amp;creator=factSet&amp;DYN_ARGS=true&amp;DOC_NAME=FAT:RGQ_ENTRPR_VAL_EV_SOURCE_WINDOW.FAT&amp;VAR:ID1=AES&amp;VAR:SDATE=20100312&amp;VAR:FDATE=20091231&amp;VAR:FREQ=DAILY&amp;VAR:RELITEM=&amp;VAR:CURRENCY=USD&amp;VAR:DB_TYPE=&amp;VAR:UNITS=M&amp;window=popup","&amp;width=535&amp;height=425&amp;START_MAXIMIZED=FALSE&amp;Y=120"}</definedName>
    <definedName name="_71__FDSAUDITLINK__" hidden="1">{"fdsup://directions/FAT Viewer?action=UPDATE&amp;creator=factSet&amp;DYN_ARGS=true&amp;DOC_NAME=FAT:RGQ_ENTRPR_VAL_EV_SOURCE_WINDOW.FAT&amp;VAR:ID1=EGN&amp;VAR:SDATE=20100312&amp;VAR:FDATE=20091231&amp;VAR:FREQ=DAILY&amp;VAR:RELITEM=&amp;VAR:CURRENCY=USD&amp;VAR:DB_TYPE=&amp;VAR:UNITS=M&amp;window=popup","&amp;width=535&amp;height=425&amp;START_MAXIMIZED=FALSE&amp;Y=120"}</definedName>
    <definedName name="_72__FDSAUDITLINK__" hidden="1">{"fdsup://directions/FAT Viewer?action=UPDATE&amp;creator=factSet&amp;DYN_ARGS=true&amp;DOC_NAME=FAT:RGQ_ENTRPR_VAL_EV_SOURCE_WINDOW.FAT&amp;VAR:ID1=NJR&amp;VAR:SDATE=20100312&amp;VAR:FDATE=20091231&amp;VAR:FREQ=DAILY&amp;VAR:RELITEM=&amp;VAR:CURRENCY=USD&amp;VAR:DB_TYPE=&amp;VAR:UNITS=M&amp;window=popup","&amp;width=535&amp;height=425&amp;START_MAXIMIZED=FALSE&amp;Y=120"}</definedName>
    <definedName name="_73__FDSAUDITLINK__" hidden="1">{"fdsup://directions/FAT Viewer?action=UPDATE&amp;creator=factSet&amp;DYN_ARGS=true&amp;DOC_NAME=FAT:RGQ_ENTRPR_VAL_EV_SOURCE_WINDOW.FAT&amp;VAR:ID1=AES&amp;VAR:SDATE=20100312&amp;VAR:FDATE=20091231&amp;VAR:FREQ=DAILY&amp;VAR:RELITEM=&amp;VAR:CURRENCY=USD&amp;VAR:DB_TYPE=&amp;VAR:UNITS=M&amp;window=popup","&amp;width=535&amp;height=425&amp;START_MAXIMIZED=FALSE&amp;Y=120"}</definedName>
    <definedName name="_74__FDSAUDITLINK__" hidden="1">{"fdsup://directions/FAT Viewer?action=UPDATE&amp;creator=factSet&amp;DYN_ARGS=true&amp;DOC_NAME=FAT:RGQ_ENTRPR_VAL_EV_SOURCE_WINDOW.FAT&amp;VAR:ID1=AES&amp;VAR:SDATE=20100312&amp;VAR:FDATE=20091231&amp;VAR:FREQ=DAILY&amp;VAR:RELITEM=&amp;VAR:CURRENCY=USD&amp;VAR:DB_TYPE=&amp;VAR:UNITS=M&amp;window=popup","&amp;width=535&amp;height=425&amp;START_MAXIMIZED=FALSE&amp;Y=120"}</definedName>
    <definedName name="_75__FDSAUDITLINK__" hidden="1">{"fdsup://directions/FAT Viewer?action=UPDATE&amp;creator=factSet&amp;DYN_ARGS=true&amp;DOC_NAME=FAT:RGQ_ENTRPR_VAL_EV_SOURCE_WINDOW.FAT&amp;VAR:ID1=AES&amp;VAR:SDATE=20100312&amp;VAR:FDATE=20091231&amp;VAR:FREQ=DAILY&amp;VAR:RELITEM=&amp;VAR:CURRENCY=USD&amp;VAR:DB_TYPE=&amp;VAR:UNITS=M&amp;window=popup","&amp;width=535&amp;height=425&amp;START_MAXIMIZED=FALSE&amp;Y=120"}</definedName>
    <definedName name="_76__FDSAUDITLINK__" hidden="1">{"fdsup://directions/FAT Viewer?action=UPDATE&amp;creator=factSet&amp;DYN_ARGS=true&amp;DOC_NAME=FAT:RGQ_ENTRPR_VAL_EV_SOURCE_WINDOW.FAT&amp;VAR:ID1=AES&amp;VAR:SDATE=20100312&amp;VAR:FDATE=20091231&amp;VAR:FREQ=DAILY&amp;VAR:RELITEM=&amp;VAR:CURRENCY=USD&amp;VAR:DB_TYPE=&amp;VAR:UNITS=M&amp;window=popup","&amp;width=535&amp;height=425&amp;START_MAXIMIZED=FALSE&amp;Y=120"}</definedName>
    <definedName name="_77__FDSAUDITLINK__" hidden="1">{"fdsup://directions/FAT Viewer?action=UPDATE&amp;creator=factSet&amp;DYN_ARGS=true&amp;DOC_NAME=FAT:RGQ_ENTRPR_VAL_EV_SOURCE_WINDOW.FAT&amp;VAR:ID1=AES&amp;VAR:SDATE=20100312&amp;VAR:FDATE=20091231&amp;VAR:FREQ=DAILY&amp;VAR:RELITEM=&amp;VAR:CURRENCY=USD&amp;VAR:DB_TYPE=&amp;VAR:UNITS=M&amp;window=popup","&amp;width=535&amp;height=425&amp;START_MAXIMIZED=FALSE&amp;Y=120"}</definedName>
    <definedName name="_78__FDSAUDITLINK__" hidden="1">{"fdsup://directions/FAT Viewer?action=UPDATE&amp;creator=factSet&amp;DYN_ARGS=true&amp;DOC_NAME=FAT:RGQ_ENTRPR_VAL_EV_SOURCE_WINDOW.FAT&amp;VAR:ID1=AES&amp;VAR:SDATE=20100312&amp;VAR:FDATE=20091231&amp;VAR:FREQ=DAILY&amp;VAR:RELITEM=&amp;VAR:CURRENCY=USD&amp;VAR:DB_TYPE=&amp;VAR:UNITS=M&amp;window=popup","&amp;width=535&amp;height=425&amp;START_MAXIMIZED=FALSE&amp;Y=120"}</definedName>
    <definedName name="_79__FDSAUDITLINK__" hidden="1">{"fdsup://directions/FAT Viewer?action=UPDATE&amp;creator=factSet&amp;DYN_ARGS=true&amp;DOC_NAME=FAT:RGQ_ENTRPR_VAL_EV_SOURCE_WINDOW.FAT&amp;VAR:ID1=AES&amp;VAR:SDATE=20100312&amp;VAR:FDATE=20091231&amp;VAR:FREQ=DAILY&amp;VAR:RELITEM=&amp;VAR:CURRENCY=USD&amp;VAR:DB_TYPE=&amp;VAR:UNITS=M&amp;window=popup","&amp;width=535&amp;height=425&amp;START_MAXIMIZED=FALSE&amp;Y=120"}</definedName>
    <definedName name="_7NEL" localSheetId="5">#REF!</definedName>
    <definedName name="_7NEL">#REF!</definedName>
    <definedName name="_8__123Graph_AChart_1A" hidden="1">#REF!</definedName>
    <definedName name="_8__123Graph_AChart_58B" hidden="1">#REF!</definedName>
    <definedName name="_8__123Graph_ANRT_PCE" hidden="1">#REF!</definedName>
    <definedName name="_8__123Graph_CHO_MPRICE" hidden="1">#REF!</definedName>
    <definedName name="_8__123Graph_XCHART_1" hidden="1">#REF!</definedName>
    <definedName name="_8__FDSAUDITLINK__" hidden="1">{"fdsup://directions/FAT Viewer?action=UPDATE&amp;creator=factSet&amp;DYN_ARGS=true&amp;DOC_NAME=FAT:RGQ_ENTRPR_VAL_EV_SOURCE_WINDOW.FAT&amp;VAR:ID1=NRG&amp;VAR:SDATE=20100312&amp;VAR:FDATE=20091231&amp;VAR:FREQ=DAILY&amp;VAR:RELITEM=&amp;VAR:CURRENCY=USD&amp;VAR:DB_TYPE=&amp;VAR:UNITS=M&amp;window=popup","&amp;width=535&amp;height=425&amp;START_MAXIMIZED=FALSE&amp;Y=120"}</definedName>
    <definedName name="_8_0SSCOMMAL">#REF!</definedName>
    <definedName name="_8_48RDIARIZED" localSheetId="5">#REF!</definedName>
    <definedName name="_8_48RDIARIZED">#REF!</definedName>
    <definedName name="_8_90RDIARIZED" localSheetId="5">#REF!</definedName>
    <definedName name="_8_90RDIARIZED">#REF!</definedName>
    <definedName name="_80__FDSAUDITLINK__" hidden="1">{"fdsup://directions/FAT Viewer?action=UPDATE&amp;creator=factSet&amp;DYN_ARGS=true&amp;DOC_NAME=FAT:RGQ_ENTRPR_VAL_EV_SOURCE_WINDOW.FAT&amp;VAR:ID1=AES&amp;VAR:SDATE=20100312&amp;VAR:FDATE=20091231&amp;VAR:FREQ=DAILY&amp;VAR:RELITEM=&amp;VAR:CURRENCY=USD&amp;VAR:DB_TYPE=&amp;VAR:UNITS=M&amp;window=popup","&amp;width=535&amp;height=425&amp;START_MAXIMIZED=FALSE&amp;Y=120"}</definedName>
    <definedName name="_81__FDSAUDITLINK__" hidden="1">{"fdsup://directions/FAT Viewer?action=UPDATE&amp;creator=factSet&amp;DYN_ARGS=true&amp;DOC_NAME=FAT:RGQ_ENTRPR_VAL_EV_SOURCE_WINDOW.FAT&amp;VAR:ID1=AES&amp;VAR:SDATE=20100312&amp;VAR:FDATE=20091231&amp;VAR:FREQ=DAILY&amp;VAR:RELITEM=&amp;VAR:CURRENCY=USD&amp;VAR:DB_TYPE=&amp;VAR:UNITS=M&amp;window=popup","&amp;width=535&amp;height=425&amp;START_MAXIMIZED=FALSE&amp;Y=120"}</definedName>
    <definedName name="_82__FDSAUDITLINK__" hidden="1">{"fdsup://directions/FAT Viewer?action=UPDATE&amp;creator=factSet&amp;DYN_ARGS=true&amp;DOC_NAME=FAT:RGQ_ENTRPR_VAL_EV_SOURCE_WINDOW.FAT&amp;VAR:ID1=AES&amp;VAR:SDATE=20100312&amp;VAR:FDATE=20091231&amp;VAR:FREQ=DAILY&amp;VAR:RELITEM=&amp;VAR:CURRENCY=USD&amp;VAR:DB_TYPE=&amp;VAR:UNITS=M&amp;window=popup","&amp;width=535&amp;height=425&amp;START_MAXIMIZED=FALSE&amp;Y=120"}</definedName>
    <definedName name="_83__FDSAUDITLINK__" hidden="1">{"fdsup://directions/FAT Viewer?action=UPDATE&amp;creator=factSet&amp;DYN_ARGS=true&amp;DOC_NAME=FAT:RGQ_ENTRPR_VAL_EV_SOURCE_WINDOW.FAT&amp;VAR:ID1=AES&amp;VAR:SDATE=20100312&amp;VAR:FDATE=20091231&amp;VAR:FREQ=DAILY&amp;VAR:RELITEM=&amp;VAR:CURRENCY=USD&amp;VAR:DB_TYPE=&amp;VAR:UNITS=M&amp;window=popup","&amp;width=535&amp;height=425&amp;START_MAXIMIZED=FALSE&amp;Y=120"}</definedName>
    <definedName name="_839__123Graph_XChart_1A" hidden="1">#REF!</definedName>
    <definedName name="_84__FDSAUDITLINK__" hidden="1">{"fdsup://directions/FAT Viewer?action=UPDATE&amp;creator=factSet&amp;DYN_ARGS=true&amp;DOC_NAME=FAT:RGQ_ENTRPR_VAL_EV_SOURCE_WINDOW.FAT&amp;VAR:ID1=TRP-CA&amp;VAR:SDATE=20100312&amp;VAR:FDATE=20091231&amp;VAR:FREQ=DAILY&amp;VAR:RELITEM=&amp;VAR:CURRENCY=USD&amp;VAR:DB_TYPE=&amp;VAR:UNITS=M&amp;window=po","pup&amp;width=535&amp;height=425&amp;START_MAXIMIZED=FALSE&amp;Y=120"}</definedName>
    <definedName name="_85__FDSAUDITLINK__" hidden="1">{"fdsup://directions/FAT Viewer?action=UPDATE&amp;creator=factSet&amp;DYN_ARGS=true&amp;DOC_NAME=FAT:RGQ_ENTRPR_VAL_EV_SOURCE_WINDOW.FAT&amp;VAR:ID1=TA-CA&amp;VAR:SDATE=20100312&amp;VAR:FDATE=20091231&amp;VAR:FREQ=DAILY&amp;VAR:RELITEM=&amp;VAR:CURRENCY=USD&amp;VAR:DB_TYPE=&amp;VAR:UNITS=M&amp;window=pop","up&amp;width=535&amp;height=425&amp;START_MAXIMIZED=FALSE&amp;Y=120"}</definedName>
    <definedName name="_86__FDSAUDITLINK__" hidden="1">{"fdsup://directions/FAT Viewer?action=UPDATE&amp;creator=factSet&amp;DYN_ARGS=true&amp;DOC_NAME=FAT:RGQ_ENTRPR_VAL_EV_SOURCE_WINDOW.FAT&amp;VAR:ID1=SO&amp;VAR:SDATE=20100312&amp;VAR:FDATE=20091231&amp;VAR:FREQ=DAILY&amp;VAR:RELITEM=&amp;VAR:CURRENCY=USD&amp;VAR:DB_TYPE=&amp;VAR:UNITS=M&amp;window=popup&amp;","width=535&amp;height=425&amp;START_MAXIMIZED=FALSE&amp;Y=120"}</definedName>
    <definedName name="_87__123Graph_AChart_1A" hidden="1">#REF!</definedName>
    <definedName name="_87__FDSAUDITLINK__" hidden="1">{"fdsup://directions/FAT Viewer?action=UPDATE&amp;creator=factSet&amp;DYN_ARGS=true&amp;DOC_NAME=FAT:RGQ_ENTRPR_VAL_EV_SOURCE_WINDOW.FAT&amp;VAR:ID1=SRE&amp;VAR:SDATE=20100312&amp;VAR:FDATE=20091231&amp;VAR:FREQ=DAILY&amp;VAR:RELITEM=&amp;VAR:CURRENCY=USD&amp;VAR:DB_TYPE=&amp;VAR:UNITS=M&amp;window=popup","&amp;width=535&amp;height=425&amp;START_MAXIMIZED=FALSE&amp;Y=120"}</definedName>
    <definedName name="_88__FDSAUDITLINK__" hidden="1">{"fdsup://directions/FAT Viewer?action=UPDATE&amp;creator=factSet&amp;DYN_ARGS=true&amp;DOC_NAME=FAT:RGQ_ENTRPR_VAL_EV_SOURCE_WINDOW.FAT&amp;VAR:ID1=RRI&amp;VAR:SDATE=20100312&amp;VAR:FDATE=20091231&amp;VAR:FREQ=DAILY&amp;VAR:RELITEM=&amp;VAR:CURRENCY=USD&amp;VAR:DB_TYPE=&amp;VAR:UNITS=M&amp;window=popup","&amp;width=535&amp;height=425&amp;START_MAXIMIZED=FALSE&amp;Y=120"}</definedName>
    <definedName name="_89__FDSAUDITLINK__" hidden="1">{"fdsup://directions/FAT Viewer?action=UPDATE&amp;creator=factSet&amp;DYN_ARGS=true&amp;DOC_NAME=FAT:RGQ_ENTRPR_VAL_EV_SOURCE_WINDOW.FAT&amp;VAR:ID1=PEG&amp;VAR:SDATE=20100312&amp;VAR:FDATE=20091231&amp;VAR:FREQ=DAILY&amp;VAR:RELITEM=&amp;VAR:CURRENCY=USD&amp;VAR:DB_TYPE=&amp;VAR:UNITS=M&amp;window=popup","&amp;width=535&amp;height=425&amp;START_MAXIMIZED=FALSE&amp;Y=120"}</definedName>
    <definedName name="_8SSCOMMAL" localSheetId="5">#REF!</definedName>
    <definedName name="_8SSCOMMAL">#REF!</definedName>
    <definedName name="_9__123Graph_AChart_58B" hidden="1">#REF!</definedName>
    <definedName name="_9__123Graph_BADV_GDP" hidden="1">#REF!</definedName>
    <definedName name="_9__123Graph_BChart_1A" hidden="1">#REF!</definedName>
    <definedName name="_9__123Graph_CCHART_1" hidden="1">#REF!</definedName>
    <definedName name="_9__123Graph_CO_MPRICE" hidden="1">#REF!</definedName>
    <definedName name="_9__FDSAUDITLINK__" hidden="1">{"fdsup://directions/FAT Viewer?action=UPDATE&amp;creator=factSet&amp;DYN_ARGS=true&amp;DOC_NAME=FAT:RGQ_ENTRPR_VAL_EV_SOURCE_WINDOW.FAT&amp;VAR:ID1=MIR&amp;VAR:SDATE=20100312&amp;VAR:FDATE=20091231&amp;VAR:FREQ=DAILY&amp;VAR:RELITEM=&amp;VAR:CURRENCY=USD&amp;VAR:DB_TYPE=&amp;VAR:UNITS=M&amp;window=popup","&amp;width=535&amp;height=425&amp;START_MAXIMIZED=FALSE&amp;Y=120"}</definedName>
    <definedName name="_90__FDSAUDITLINK__" hidden="1">{"fdsup://directions/FAT Viewer?action=UPDATE&amp;creator=factSet&amp;DYN_ARGS=true&amp;DOC_NAME=FAT:RGQ_ENTRPR_VAL_EV_SOURCE_WINDOW.FAT&amp;VAR:ID1=PPL&amp;VAR:SDATE=20100312&amp;VAR:FDATE=20091231&amp;VAR:FREQ=DAILY&amp;VAR:RELITEM=&amp;VAR:CURRENCY=USD&amp;VAR:DB_TYPE=&amp;VAR:UNITS=M&amp;window=popup","&amp;width=535&amp;height=425&amp;START_MAXIMIZED=FALSE&amp;Y=120"}</definedName>
    <definedName name="_90DIARIZED" localSheetId="5">#REF!</definedName>
    <definedName name="_90DIARIZED">#REF!</definedName>
    <definedName name="_90RDIARIZED" localSheetId="5">#REF!</definedName>
    <definedName name="_90RDIARIZED">#REF!</definedName>
    <definedName name="_90RERUN" localSheetId="5">#REF!</definedName>
    <definedName name="_90RERUN">#REF!</definedName>
    <definedName name="_91__FDSAUDITLINK__" hidden="1">{"fdsup://directions/FAT Viewer?action=UPDATE&amp;creator=factSet&amp;DYN_ARGS=true&amp;DOC_NAME=FAT:RGQ_ENTRPR_VAL_EV_SOURCE_WINDOW.FAT&amp;VAR:ID1=NRG&amp;VAR:SDATE=20100312&amp;VAR:FDATE=20091231&amp;VAR:FREQ=DAILY&amp;VAR:RELITEM=&amp;VAR:CURRENCY=USD&amp;VAR:DB_TYPE=&amp;VAR:UNITS=M&amp;window=popup","&amp;width=535&amp;height=425&amp;START_MAXIMIZED=FALSE&amp;Y=120"}</definedName>
    <definedName name="_92__FDSAUDITLINK__" hidden="1">{"fdsup://directions/FAT Viewer?action=UPDATE&amp;creator=factSet&amp;DYN_ARGS=true&amp;DOC_NAME=FAT:RGQ_ENTRPR_VAL_EV_SOURCE_WINDOW.FAT&amp;VAR:ID1=MIR&amp;VAR:SDATE=20100312&amp;VAR:FDATE=20091231&amp;VAR:FREQ=DAILY&amp;VAR:RELITEM=&amp;VAR:CURRENCY=USD&amp;VAR:DB_TYPE=&amp;VAR:UNITS=M&amp;window=popup","&amp;width=535&amp;height=425&amp;START_MAXIMIZED=FALSE&amp;Y=120"}</definedName>
    <definedName name="_93__FDSAUDITLINK__" hidden="1">{"fdsup://directions/FAT Viewer?action=UPDATE&amp;creator=factSet&amp;DYN_ARGS=true&amp;DOC_NAME=FAT:RGQ_ENTRPR_VAL_EV_SOURCE_WINDOW.FAT&amp;VAR:ID1=FPL&amp;VAR:SDATE=20100312&amp;VAR:FDATE=20091231&amp;VAR:FREQ=DAILY&amp;VAR:RELITEM=&amp;VAR:CURRENCY=USD&amp;VAR:DB_TYPE=&amp;VAR:UNITS=M&amp;window=popup","&amp;width=535&amp;height=425&amp;START_MAXIMIZED=FALSE&amp;Y=120"}</definedName>
    <definedName name="_94__FDSAUDITLINK__" hidden="1">{"fdsup://directions/FAT Viewer?action=UPDATE&amp;creator=factSet&amp;DYN_ARGS=true&amp;DOC_NAME=FAT:RGQ_ENTRPR_VAL_EV_SOURCE_WINDOW.FAT&amp;VAR:ID1=FE&amp;VAR:SDATE=20100312&amp;VAR:FDATE=20091231&amp;VAR:FREQ=DAILY&amp;VAR:RELITEM=&amp;VAR:CURRENCY=USD&amp;VAR:DB_TYPE=&amp;VAR:UNITS=M&amp;window=popup&amp;","width=535&amp;height=425&amp;START_MAXIMIZED=FALSE&amp;Y=120"}</definedName>
    <definedName name="_95__FDSAUDITLINK__" hidden="1">{"fdsup://directions/FAT Viewer?action=UPDATE&amp;creator=factSet&amp;DYN_ARGS=true&amp;DOC_NAME=FAT:RGQ_ENTRPR_VAL_EV_SOURCE_WINDOW.FAT&amp;VAR:ID1=EXC&amp;VAR:SDATE=20100312&amp;VAR:FDATE=20091231&amp;VAR:FREQ=DAILY&amp;VAR:RELITEM=&amp;VAR:CURRENCY=USD&amp;VAR:DB_TYPE=&amp;VAR:UNITS=M&amp;window=popup","&amp;width=535&amp;height=425&amp;START_MAXIMIZED=FALSE&amp;Y=120"}</definedName>
    <definedName name="_96__FDSAUDITLINK__" hidden="1">{"fdsup://directions/FAT Viewer?action=UPDATE&amp;creator=factSet&amp;DYN_ARGS=true&amp;DOC_NAME=FAT:RGQ_ENTRPR_VAL_EV_SOURCE_WINDOW.FAT&amp;VAR:ID1=ETR&amp;VAR:SDATE=20100312&amp;VAR:FDATE=20091231&amp;VAR:FREQ=DAILY&amp;VAR:RELITEM=&amp;VAR:CURRENCY=USD&amp;VAR:DB_TYPE=&amp;VAR:UNITS=M&amp;window=popup","&amp;width=535&amp;height=425&amp;START_MAXIMIZED=FALSE&amp;Y=120"}</definedName>
    <definedName name="_97__FDSAUDITLINK__" hidden="1">{"fdsup://directions/FAT Viewer?action=UPDATE&amp;creator=factSet&amp;DYN_ARGS=true&amp;DOC_NAME=FAT:RGQ_ENTRPR_VAL_EV_SOURCE_WINDOW.FAT&amp;VAR:ID1=EMA-CA&amp;VAR:SDATE=20100312&amp;VAR:FDATE=20091231&amp;VAR:FREQ=DAILY&amp;VAR:RELITEM=&amp;VAR:CURRENCY=USD&amp;VAR:DB_TYPE=&amp;VAR:UNITS=M&amp;window=po","pup&amp;width=535&amp;height=425&amp;START_MAXIMIZED=FALSE&amp;Y=120"}</definedName>
    <definedName name="_98__FDSAUDITLINK__" hidden="1">{"fdsup://directions/FAT Viewer?action=UPDATE&amp;creator=factSet&amp;DYN_ARGS=true&amp;DOC_NAME=FAT:RGQ_ENTRPR_VAL_EV_SOURCE_WINDOW.FAT&amp;VAR:ID1=EIX&amp;VAR:SDATE=20100312&amp;VAR:FDATE=20091231&amp;VAR:FREQ=DAILY&amp;VAR:RELITEM=&amp;VAR:CURRENCY=USD&amp;VAR:DB_TYPE=&amp;VAR:UNITS=M&amp;window=popup","&amp;width=535&amp;height=425&amp;START_MAXIMIZED=FALSE&amp;Y=120"}</definedName>
    <definedName name="_99__FDSAUDITLINK__" hidden="1">{"fdsup://directions/FAT Viewer?action=UPDATE&amp;creator=factSet&amp;DYN_ARGS=true&amp;DOC_NAME=FAT:RGQ_ENTRPR_VAL_EV_SOURCE_WINDOW.FAT&amp;VAR:ID1=DYN&amp;VAR:SDATE=20100312&amp;VAR:FDATE=20091231&amp;VAR:FREQ=DAILY&amp;VAR:RELITEM=&amp;VAR:CURRENCY=USD&amp;VAR:DB_TYPE=&amp;VAR:UNITS=M&amp;window=popup","&amp;width=535&amp;height=425&amp;START_MAXIMIZED=FALSE&amp;Y=120"}</definedName>
    <definedName name="_9NEL" localSheetId="5">#REF!</definedName>
    <definedName name="_9NEL">#REF!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dm.EC4396B50A4D439BA81C8C8B7A290C9C.edm" localSheetId="5" hidden="1">#REF!</definedName>
    <definedName name="_bdm.EC4396B50A4D439BA81C8C8B7A290C9C.edm" hidden="1">#REF!</definedName>
    <definedName name="_bdm.FastTrackBookmark.10_4_2004_9_40_31_AM.edm" localSheetId="5" hidden="1">#REF!</definedName>
    <definedName name="_bdm.FastTrackBookmark.10_4_2004_9_40_31_AM.edm" hidden="1">#REF!</definedName>
    <definedName name="_bdm.FastTrackBookmark.9_15_2004_3_08_01_PM.edm" localSheetId="5" hidden="1">#REF!</definedName>
    <definedName name="_bdm.FastTrackBookmark.9_15_2004_3_08_01_PM.edm" hidden="1">#REF!</definedName>
    <definedName name="_bdm.FastTrackBookmark.9_15_2004_3_17_28_PM.edm" localSheetId="5" hidden="1">#REF!</definedName>
    <definedName name="_bdm.FastTrackBookmark.9_15_2004_3_17_28_PM.edm" hidden="1">#REF!</definedName>
    <definedName name="_bdm.FastTrackBookmark.9_15_2004_4_15_33_PM.edm" localSheetId="5" hidden="1">#REF!</definedName>
    <definedName name="_bdm.FastTrackBookmark.9_15_2004_4_15_33_PM.edm" hidden="1">#REF!</definedName>
    <definedName name="_BEG1" localSheetId="5">#REF!</definedName>
    <definedName name="_BEG1">#REF!</definedName>
    <definedName name="_BEG2" localSheetId="5">#REF!</definedName>
    <definedName name="_BEG2">#REF!</definedName>
    <definedName name="_buu4" localSheetId="5">#REF!</definedName>
    <definedName name="_buu4">#REF!</definedName>
    <definedName name="_C__CP_EXPANDED_ITEMS1">"48,cp_1840655,cp_1840656"</definedName>
    <definedName name="_C__CP_HIDDEN_ITEMS">"c_I_B_FAIR_VALUE,c_I_B_BRCOM_EXP,c_I_AMORT_GW,c_I_AMORT_INTAN,c_I_AMORT_OTHER,c_I_EMP_SHARES,c_I_EMP_COST,c_I_OCC_IT_COST,c_I_RES_AND_DEV,c_I_ROYALTIES,c_I_IMPAIRMENT_NRO,c_I_RESTRUCT_EXP_NRO,c_I_CAPGAINS_NRO,c_I_INT_CONV_EXP,c_I_INT_LEASE_EXP,c_I_AS"</definedName>
    <definedName name="_C__CP_HIDDEN_ITEMS_VISIBLE">FALSE</definedName>
    <definedName name="_C__CP_HIDDEN_ITEMS1">"SET_SALES,c_I_EQ_ACC_PBT,c_I_REVALUATIONS,c_I_PROVISIONS,c_I_FOREX_LOSS,c_I_HEDGE_EXP,c_I_DEFINED_BEN,c_I_NONREC_ITEMS,c_I_AMORT_GW_NOP,c_I_IMPAIRMENT,c_I_INC_DISC,c_I_REVAL_NONREC,c_I_RESTRUCT_EXP,_x000D_
c_OTHER_NONREC,c_I_ABNORMAL_PBT,c_I_PBT_REPORTED,O"</definedName>
    <definedName name="_C__CP_HIDDEN_ITEMS2">"THER_TAX,c_I_EQ_ACC_TAX,c_I_PREF_DIV_PAID,c_I_MINOR,c_I_OTHER_PAT,c_I_EQ_ACC_PAT,c_I_c_I_ANALYST_ADJ,c_DPS_INTERIM,c_DPS_SPECIAL,c_DPS_FINAL,c_B_CA_TRADE_REC,c_B_CA_OTH_REC,c_B_CA_BAD_DEBT_PROV,c_B_CA_CON_CR_FA,c_B_BV_GW,c_B_GW_AMORT,c_B_BRAND,c_B_CL"</definedName>
    <definedName name="_C__CP_HIDDEN_ITEMS3">"_EMP_PROV,c_B_CL_RESTR_PROV,c_B_CL_CON_CR_REFIN,c_B_NCL_EMP_PROV,c_B_NCL_RESTR_PROV,c_C_RECEIPTS,c_C_PAYMENTS,c_C_INT_PAID,c_C_INT_REC,c_C_EXPLORATION,c_CT_LIMITED_VOTE,c_CT_TREASURY,c_CT_PREF_DEBT,c_CT_PREF_EQUITY,c_CT_OPTIONS,c_CT_PARTLY_PAID,c_CP_"</definedName>
    <definedName name="_C__CP_HIDDEN_ITEMS4">"LIMITED_VOTE,c_CP_TREASURY,c_CP_PREF_DEBT,c_CP_PREF_EQUITY,c_CP_OPTIONS,c_CP_PARTLY_PAID,c_I_EMP_SHARES_NR,c_I_ABNORMAL_TAX"</definedName>
    <definedName name="_C_BALANCE_DATE_PD">"_C_BALANCE_DATE_PS_12347_2005_2020"</definedName>
    <definedName name="_C_c_ANAV_PS_PD">"_C_c_ANAV_PS_PS_12347_2005_2020"</definedName>
    <definedName name="_C_c_AUDUSD_PA_PD">"_C_c_AUDUSD_PA_PS_12347_2005_2020"</definedName>
    <definedName name="_C_c_AUDUSD_PE_PD">"_C_c_AUDUSD_PE_PS_12347_2005_2020"</definedName>
    <definedName name="_C_c_B_CA_DEFCOST_PD">"_C_c_B_CA_DEFCOST_PS_12347_2005_2020"</definedName>
    <definedName name="_C_c_B_CA_INV_PD">"_C_c_B_CA_INV_PS_12347_2005_2020"</definedName>
    <definedName name="_C_c_B_CA_INVEST_PD">"_C_c_B_CA_INVEST_PS_12347_2005_2020"</definedName>
    <definedName name="_C_c_B_CA_OTHER_PD">"_C_c_B_CA_OTHER_PS_12347_2005_2020"</definedName>
    <definedName name="_C_c_B_CA_PREPAY_PD">"_C_c_B_CA_PREPAY_PS_12347_2005_2020"</definedName>
    <definedName name="_C_c_B_CA_REC_PD">"_C_c_B_CA_REC_PS_12347_2005_2020"</definedName>
    <definedName name="_C_c_B_CAP_EXP_PD">"_C_c_B_CAP_EXP_PS_12347_2005_2020"</definedName>
    <definedName name="_C_c_B_CASH_PD">"_C_c_B_CASH_PS_12347_2005_2020"</definedName>
    <definedName name="_C_c_B_CL_ACCREXP_PD">"_C_c_B_CL_ACCREXP_PS_12347_2005_2020"</definedName>
    <definedName name="_C_c_B_CL_CUSTADV_PD">"_C_c_B_CL_CUSTADV_PS_12347_2005_2020"</definedName>
    <definedName name="_C_c_B_CL_DEF_REV_PD">"_C_c_B_CL_DEF_REV_PS_12347_2005_2020"</definedName>
    <definedName name="_C_c_B_CL_DIV_PROV_PD">"_C_c_B_CL_DIV_PROV_PS_12347_2005_2020"</definedName>
    <definedName name="_C_c_B_CL_OTH_PROV_PD">"_C_c_B_CL_OTH_PROV_PS_12347_2005_2020"</definedName>
    <definedName name="_C_c_B_CL_PROV_PD">"_C_c_B_CL_PROV_PS_12347_2005_2020"</definedName>
    <definedName name="_C_c_B_CL_TAX_PROV_PD">"_C_c_B_CL_TAX_PROV_PS_12347_2005_2020"</definedName>
    <definedName name="_C_c_B_CURR_ASS_PD">"_C_c_B_CURR_ASS_PS_12347_2005_2020"</definedName>
    <definedName name="_C_c_B_CURR_BORROW_PD">"_C_c_B_CURR_BORROW_PS_12347_2005_2020"</definedName>
    <definedName name="_C_c_B_CURR_CRED_PD">"_C_c_B_CURR_CRED_PS_12347_2005_2020"</definedName>
    <definedName name="_C_c_B_CURR_DEBT_PD">"_C_c_B_CURR_DEBT_PS_12347_2005_2020"</definedName>
    <definedName name="_C_c_B_CURR_LIAB_PD">"_C_c_B_CURR_LIAB_PS_12347_2005_2020"</definedName>
    <definedName name="_C_c_B_EV_ADJASSOC_PD">"_C_c_B_EV_ADJASSOC_PS_12347_2005_2020"</definedName>
    <definedName name="_C_c_B_EV_ADJINV_PD">"_C_c_B_EV_ADJINV_PS_12347_2005_2020"</definedName>
    <definedName name="_C_c_B_EV_ADJLEAS_PD">"_C_c_B_EV_ADJLEAS_PS_12347_2005_2020"</definedName>
    <definedName name="_C_c_B_EV_ADJMINOR_PD">"_C_c_B_EV_ADJMINOR_PS_12347_2005_2020"</definedName>
    <definedName name="_C_c_B_EV_ADJMLP_PD">"_C_c_B_EV_ADJMLP_PS_12347_2005_2020"</definedName>
    <definedName name="_C_c_B_EV_ADJNONC_PD">"_C_c_B_EV_ADJNONC_PS_12347_2005_2020"</definedName>
    <definedName name="_C_c_B_EV_ADJOBLIG_PD">"_C_c_B_EV_ADJOBLIG_PS_12347_2005_2020"</definedName>
    <definedName name="_C_c_B_EV_ADJPENS_PD">"_C_c_B_EV_ADJPENS_PS_12347_2005_2020"</definedName>
    <definedName name="_C_c_B_EV_ADJUST_PD">"_C_c_B_EV_ADJUST_PS_12347_2005_2020"</definedName>
    <definedName name="_C_c_B_FUT_TAX_PD">"_C_c_B_FUT_TAX_PS_12347_2005_2020"</definedName>
    <definedName name="_C_c_B_GW_PD">"_C_c_B_GW_PS_12347_2005_2020"</definedName>
    <definedName name="_C_c_B_INTANG_PD">"_C_c_B_INTANG_PS_12347_2005_2020"</definedName>
    <definedName name="_C_c_B_NCA_ASSOC_PD">"_C_c_B_NCA_ASSOC_PS_12347_2005_2020"</definedName>
    <definedName name="_C_c_B_NCA_CWIP_PD">"_C_c_B_NCA_CWIP_PS_12347_2005_2020"</definedName>
    <definedName name="_C_c_B_NCA_INV_PD">"_C_c_B_NCA_INV_PS_12347_2005_2020"</definedName>
    <definedName name="_C_c_B_NCA_INVEST_PD">"_C_c_B_NCA_INVEST_PS_12347_2005_2020"</definedName>
    <definedName name="_C_c_B_NCA_OTHINV_PD">"_C_c_B_NCA_OTHINV_PS_12347_2005_2020"</definedName>
    <definedName name="_C_c_B_NCA_REC_PD">"_C_c_B_NCA_REC_PS_12347_2005_2020"</definedName>
    <definedName name="_C_c_B_NCL_BONDS_PD">"_C_c_B_NCL_BONDS_PS_12347_2005_2020"</definedName>
    <definedName name="_C_c_B_NCL_BORROW_PD">"_C_c_B_NCL_BORROW_PS_12347_2005_2020"</definedName>
    <definedName name="_C_c_B_NCL_CONV_DEBT_PD">"_C_c_B_NCL_CONV_DEBT_PS_12347_2005_2020"</definedName>
    <definedName name="_C_c_B_NCL_CRED_PD">"_C_c_B_NCL_CRED_PS_12347_2005_2020"</definedName>
    <definedName name="_C_c_B_NCL_LEASES_PD">"_C_c_B_NCL_LEASES_PS_12347_2005_2020"</definedName>
    <definedName name="_C_c_B_NCL_OTH_PROV_PD">"_C_c_B_NCL_OTH_PROV_PS_12347_2005_2020"</definedName>
    <definedName name="_C_c_B_NCL_PROV_PD">"_C_c_B_NCL_PROV_PS_12347_2005_2020"</definedName>
    <definedName name="_C_c_B_NCL_TAX_PROV_PD">"_C_c_B_NCL_TAX_PROV_PS_12347_2005_2020"</definedName>
    <definedName name="_C_c_B_NON_CURR_ASS_PD">"_C_c_B_NON_CURR_ASS_PS_12347_2005_2020"</definedName>
    <definedName name="_C_c_B_NON_CURR_LIAB_PD">"_C_c_B_NON_CURR_LIAB_PS_12347_2005_2020"</definedName>
    <definedName name="_C_c_B_OTH_INT_PD">"_C_c_B_OTH_INT_PS_12347_2005_2020"</definedName>
    <definedName name="_C_c_B_OTH_NCA_PD">"_C_c_B_OTH_NCA_PS_12347_2005_2020"</definedName>
    <definedName name="_C_c_B_OTHER_CL_PD">"_C_c_B_OTHER_CL_PS_12347_2005_2020"</definedName>
    <definedName name="_C_c_B_OTHER_NCL_PD">"_C_c_B_OTHER_NCL_PS_12347_2005_2020"</definedName>
    <definedName name="_C_c_B_PPE_ACC_DEPR_PD">"_C_c_B_PPE_ACC_DEPR_PS_12347_2005_2020"</definedName>
    <definedName name="_C_c_B_PPE_BOOK_VAL_PD">"_C_c_B_PPE_BOOK_VAL_PS_12347_2005_2020"</definedName>
    <definedName name="_C_c_B_PPE_PD">"_C_c_B_PPE_PS_12347_2005_2020"</definedName>
    <definedName name="_C_c_B_SECURITIES_PD">"_C_c_B_SECURITIES_PS_12347_2005_2020"</definedName>
    <definedName name="_C_c_B_TOT_ASS_PD">"_C_c_B_TOT_ASS_PS_12347_2005_2020"</definedName>
    <definedName name="_C_c_B_TOT_LIAB_PD">"_C_c_B_TOT_LIAB_PS_12347_2005_2020"</definedName>
    <definedName name="_C_c_BORROW_PD">"_C_c_BORROW_PS_12347_2005_2020"</definedName>
    <definedName name="_C_c_BPS_PD">"_C_c_BPS_PS_12347_2005_2020"</definedName>
    <definedName name="_C_c_C_ACQUISITIONS_PD">"_C_c_C_ACQUISITIONS_PS_12347_2005_2020"</definedName>
    <definedName name="_C_c_C_CAP_RAISING_PD">"_C_c_C_CAP_RAISING_PS_12347_2005_2020"</definedName>
    <definedName name="_C_c_C_CAPEX_PD">"_C_c_C_CAPEX_PS_12347_2005_2020"</definedName>
    <definedName name="_C_c_C_CHG_WC_PD">"_C_c_C_CHG_WC_PS_12347_2005_2020"</definedName>
    <definedName name="_C_c_C_DISPOSALES_PD">"_C_c_C_DISPOSALES_PS_12347_2005_2020"</definedName>
    <definedName name="_C_c_C_DIV_PAID_PD">"_C_c_C_DIV_PAID_PS_12347_2005_2020"</definedName>
    <definedName name="_C_c_C_DIV_REC_PD">"_C_c_C_DIV_REC_PS_12347_2005_2020"</definedName>
    <definedName name="_C_c_C_EBIT_PD">"_C_c_C_EBIT_PS_12347_2005_2020"</definedName>
    <definedName name="_C_c_C_EXP_CAPEX_PD">"_C_c_C_EXP_CAPEX_PS_12347_2005_2020"</definedName>
    <definedName name="_C_c_C_FINANCING_PD">"_C_c_C_FINANCING_PS_12347_2005_2020"</definedName>
    <definedName name="_C_c_C_FOREX_PD">"_C_c_C_FOREX_PS_12347_2005_2020"</definedName>
    <definedName name="_C_c_C_GROSS_PROFIT_PD">"_C_c_C_GROSS_PROFIT_PS_12347_2005_2020"</definedName>
    <definedName name="_C_c_C_INTEREST_PD">"_C_c_C_INTEREST_PS_12347_2005_2020"</definedName>
    <definedName name="_C_c_C_INVESTING_PD">"_C_c_C_INVESTING_PS_12347_2005_2020"</definedName>
    <definedName name="_C_c_C_MAINT_CAPEX_PD">"_C_c_C_MAINT_CAPEX_PS_12347_2005_2020"</definedName>
    <definedName name="_C_c_C_NET_BORROW_PD">"_C_c_C_NET_BORROW_PS_12347_2005_2020"</definedName>
    <definedName name="_C_c_C_NON_CASH_PD">"_C_c_C_NON_CASH_PS_12347_2005_2020"</definedName>
    <definedName name="_C_c_C_OPERATING_PD">"_C_c_C_OPERATING_PS_12347_2005_2020"</definedName>
    <definedName name="_C_c_C_OTHER_FC_PD">"_C_c_C_OTHER_FC_PS_12347_2005_2020"</definedName>
    <definedName name="_C_c_C_OTHER_IC_PD">"_C_c_C_OTHER_IC_PS_12347_2005_2020"</definedName>
    <definedName name="_C_c_C_OTHER_OC_PD">"_C_c_C_OTHER_OC_PS_12347_2005_2020"</definedName>
    <definedName name="_C_c_C_PURCHASE_PPE_PD">"_C_c_C_PURCHASE_PPE_PS_12347_2005_2020"</definedName>
    <definedName name="_C_c_C_SALE_PPE_PD">"_C_c_C_SALE_PPE_PS_12347_2005_2020"</definedName>
    <definedName name="_C_c_C_TAX_PD">"_C_c_C_TAX_PS_12347_2005_2020"</definedName>
    <definedName name="_C_c_CASH_CHANGE_PD">"_C_c_CASH_CHANGE_PS_12347_2005_2020"</definedName>
    <definedName name="_C_c_CP_CONVERTIBLE_PD">"_C_c_CP_CONVERTIBLE_PS_12347_2005_2020"</definedName>
    <definedName name="_C_c_CP_ORDINARY_PD">"_C_c_CP_ORDINARY_PS_12347_2005_2020"</definedName>
    <definedName name="_C_c_CP_OTHER_PD">"_C_c_CP_OTHER_PS_12347_2005_2020"</definedName>
    <definedName name="_C_c_CP_SHARES_PD">"_C_c_CP_SHARES_PS_12347_2005_2020"</definedName>
    <definedName name="_C_c_CPS_PD">"_C_c_CPS_PS_12347_2005_2020"</definedName>
    <definedName name="_C_c_CS_EPS_BASIC_PD">"_C_c_CS_EPS_BASIC_PS_12347_2005_2020"</definedName>
    <definedName name="_C_c_CT_CONVERTIBLE_PD">"_C_c_CT_CONVERTIBLE_PS_12347_2005_2020"</definedName>
    <definedName name="_C_c_CT_ORDINARY_PD">"_C_c_CT_ORDINARY_PS_12347_2005_2020"</definedName>
    <definedName name="_C_c_CT_OTHER_PD">"_C_c_CT_OTHER_PS_12347_2005_2020"</definedName>
    <definedName name="_C_c_CT_SHARES_PD">"_C_c_CT_SHARES_PS_12347_2005_2020"</definedName>
    <definedName name="_C_c_DIV_YIELD_PD">"_C_c_DIV_YIELD_PS_12347_2005_2020"</definedName>
    <definedName name="_C_c_DPS_FINAL_EX_PD">"_C_c_DPS_FINAL_EX_PS_12347_2005_2020"</definedName>
    <definedName name="_C_c_DPS_INTERIM_EX_PD">"_C_c_DPS_INTERIM_EX_PS_12347_2005_2020"</definedName>
    <definedName name="_C_c_DPS_PD">"_C_c_DPS_PS_12347_2005_2020"</definedName>
    <definedName name="_C_c_DPS_SPECIAL_EX_PD">"_C_c_DPS_SPECIAL_EX_PS_12347_2005_2020"</definedName>
    <definedName name="_C_c_EBIT_MARGIN_PD">"_C_c_EBIT_MARGIN_PS_12347_2005_2020"</definedName>
    <definedName name="_C_c_EBIT_MULTIPLE_AN_PD">"_C_c_EBIT_MULTIPLE_AN_PS_12347_2005_2020"</definedName>
    <definedName name="_C_c_EBITDA_MARGIN_PD">"_C_c_EBITDA_MARGIN_PS_12347_2005_2020"</definedName>
    <definedName name="_C_c_EBITDA_MULTIPLE_AN_PD">"_C_c_EBITDA_MULTIPLE_AN_PS_12347_2005_2020"</definedName>
    <definedName name="_C_c_ENTVAL_ANNUAL_PD">"_C_c_ENTVAL_ANNUAL_PS_12347_2005_2020"</definedName>
    <definedName name="_C_c_EPS_PD">"_C_c_EPS_PS_12347_2005_2020"</definedName>
    <definedName name="_C_c_EPS_PRE_GW_PD">"_C_c_EPS_PRE_GW_PS_12347_2005_2020"</definedName>
    <definedName name="_C_c_EPS_SHARES_PD">"_C_c_EPS_SHARES_PS_12347_2005_2020"</definedName>
    <definedName name="_C_c_EQ_COMMON_PD">"_C_c_EQ_COMMON_PS_12347_2005_2020"</definedName>
    <definedName name="_C_c_EQ_CONVERT_PD">"_C_c_EQ_CONVERT_PS_12347_2005_2020"</definedName>
    <definedName name="_C_c_EQ_LIFE_FUND_PD">"_C_c_EQ_LIFE_FUND_PS_12347_2005_2020"</definedName>
    <definedName name="_C_c_EQ_MINOR_PD">"_C_c_EQ_MINOR_PS_12347_2005_2020"</definedName>
    <definedName name="_C_c_EQ_PREF_PD">"_C_c_EQ_PREF_PS_12347_2005_2020"</definedName>
    <definedName name="_C_c_EQ_RESERV_ASSREV_PD">"_C_c_EQ_RESERV_ASSREV_PS_12347_2005_2020"</definedName>
    <definedName name="_C_c_EQ_RESERV_OTHER_PD">"_C_c_EQ_RESERV_OTHER_PS_12347_2005_2020"</definedName>
    <definedName name="_C_c_EQ_RESERV_PD">"_C_c_EQ_RESERV_PS_12347_2005_2020"</definedName>
    <definedName name="_C_c_EQ_RETAIN_PROF_PD">"_C_c_EQ_RETAIN_PROF_PS_12347_2005_2020"</definedName>
    <definedName name="_C_c_EQ_SHARE_RESERV_PD">"_C_c_EQ_SHARE_RESERV_PS_12347_2005_2020"</definedName>
    <definedName name="_C_c_EQ_SHAREHOLD_PD">"_C_c_EQ_SHAREHOLD_PS_12347_2005_2020"</definedName>
    <definedName name="_C_c_EQ_SUM_PD">"_C_c_EQ_SUM_PS_12347_2005_2020"</definedName>
    <definedName name="_C_c_EURUSD_PA_PD">"_C_c_EURUSD_PA_PS_12347_2005_2020"</definedName>
    <definedName name="_C_c_EURUSD_PE_PD">"_C_c_EURUSD_PE_PS_12347_2005_2020"</definedName>
    <definedName name="_C_c_FCF_PS_PD">"_C_c_FCF_PS_PS_12347_2005_2020"</definedName>
    <definedName name="_C_c_FREE_CASH_ADJ_PD">"_C_c_FREE_CASH_ADJ_PS_12347_2005_2020"</definedName>
    <definedName name="_C_C_FREE_CF_PD">"_C_C_FREE_CF_PS_12347_2005_2020"</definedName>
    <definedName name="_C_c_GBPUSD_PA_PD">"_C_c_GBPUSD_PA_PS_12347_2005_2020"</definedName>
    <definedName name="_C_c_GBPUSD_PE_PD">"_C_c_GBPUSD_PE_PS_12347_2005_2020"</definedName>
    <definedName name="_C_c_GEARING_PD">"_C_c_GEARING_PS_12347_2005_2020"</definedName>
    <definedName name="_C_c_GROSS_MARGIN_PD">"_C_c_GROSS_MARGIN_PS_12347_2005_2020"</definedName>
    <definedName name="_C_c_I_ABNORMAL_NPAT_PD">"_C_c_I_ABNORMAL_NPAT_PS_12347_2005_2020"</definedName>
    <definedName name="_C_c_I_ANALYST_ADJ_PD">"_C_c_I_ANALYST_ADJ_PS_12347_2005_2020"</definedName>
    <definedName name="_C_c_I_COGS_PD">"_C_c_I_COGS_PS_12347_2005_2020"</definedName>
    <definedName name="_C_c_I_DEPR_AMORT_PD">"_C_c_I_DEPR_AMORT_PS_12347_2005_2020"</definedName>
    <definedName name="_C_c_I_DEPR_PD">"_C_c_I_DEPR_PS_12347_2005_2020"</definedName>
    <definedName name="_C_c_I_DIVIDENDS_PD">"_C_c_I_DIVIDENDS_PS_12347_2005_2020"</definedName>
    <definedName name="_C_c_I_EBIT_PD">"_C_c_I_EBIT_PS_12347_2005_2020"</definedName>
    <definedName name="_C_c_I_EBITA_PD">"_C_c_I_EBITA_PS_12347_2005_2020"</definedName>
    <definedName name="_C_c_I_EBITDA_PD">"_C_c_I_EBITDA_PS_12347_2005_2020"</definedName>
    <definedName name="_C_c_I_EBITDAX_PD">"_C_c_I_EBITDAX_PS_12347_2005_2020"</definedName>
    <definedName name="_C_c_I_EMP_TOTAL_PD">"_C_c_I_EMP_TOTAL_PS_12347_2005_2020"</definedName>
    <definedName name="_C_c_I_EXPENSES_PD">"_C_c_I_EXPENSES_PS_12347_2005_2020"</definedName>
    <definedName name="_C_c_I_EXPLORATION_EXP_PD">"_C_c_I_EXPLORATION_EXP_PS_12347_2005_2020"</definedName>
    <definedName name="_C_c_I_GROSS_PROFIT_PD">"_C_c_I_GROSS_PROFIT_PS_12347_2005_2020"</definedName>
    <definedName name="_C_c_I_INC_TAX_PD">"_C_c_I_INC_TAX_PS_12347_2005_2020"</definedName>
    <definedName name="_C_c_I_INDINC_PD">"_C_c_I_INDINC_PS_12347_2005_2020"</definedName>
    <definedName name="_C_c_I_INT_EXP_PD">"_C_c_I_INT_EXP_PS_12347_2005_2020"</definedName>
    <definedName name="_C_c_I_INT_INCOME_PD">"_C_c_I_INT_INCOME_PS_12347_2005_2020"</definedName>
    <definedName name="_C_c_I_INVEST_INCOME_PD">"_C_c_I_INVEST_INCOME_PS_12347_2005_2020"</definedName>
    <definedName name="_C_c_I_LEASING_EXP_PD">"_C_c_I_LEASING_EXP_PS_12347_2005_2020"</definedName>
    <definedName name="_C_c_I_NET_INTEREST_PD">"_C_c_I_NET_INTEREST_PS_12347_2005_2020"</definedName>
    <definedName name="_C_c_I_NOP_ITEMS_PD">"_C_c_I_NOP_ITEMS_PS_12347_2005_2020"</definedName>
    <definedName name="_C_c_I_NPAT_PD">"_C_c_I_NPAT_PS_12347_2005_2020"</definedName>
    <definedName name="_C_c_I_NRO_ITEMS_PD">"_C_c_I_NRO_ITEMS_PS_12347_2005_2020"</definedName>
    <definedName name="_C_c_I_OOP_EXPENSES_PD">"_C_c_I_OOP_EXPENSES_PS_12347_2005_2020"</definedName>
    <definedName name="_C_c_I_OOP_INCOME_PD">"_C_c_I_OOP_INCOME_PS_12347_2005_2020"</definedName>
    <definedName name="_C_c_I_OOP_ITEMS_PD">"_C_c_I_OOP_ITEMS_PS_12347_2005_2020"</definedName>
    <definedName name="_C_c_I_OP_DIVIDEND_PD">"_C_c_I_OP_DIVIDEND_PS_12347_2005_2020"</definedName>
    <definedName name="_C_c_I_OPERATING_INC_PD">"_C_c_I_OPERATING_INC_PS_12347_2005_2020"</definedName>
    <definedName name="_C_c_I_OTH_EBITADJ_PD">"_C_c_I_OTH_EBITADJ_PS_12347_2005_2020"</definedName>
    <definedName name="_C_c_I_OTH_EXP_PD">"_C_c_I_OTH_EXP_PS_12347_2005_2020"</definedName>
    <definedName name="_C_c_I_OTHER_PBT_PD">"_C_c_I_OTHER_PBT_PS_12347_2005_2020"</definedName>
    <definedName name="_C_c_I_OTHER_PD">"_C_c_I_OTHER_PS_12347_2005_2020"</definedName>
    <definedName name="_C_c_I_OTHER_TAX_PD">"_C_c_I_OTHER_TAX_PS_12347_2005_2020"</definedName>
    <definedName name="_C_c_I_PBT_PD">"_C_c_I_PBT_PS_12347_2005_2020"</definedName>
    <definedName name="_C_c_I_REP_EBIT_PD">"_C_c_I_REP_EBIT_PS_12347_2005_2020"</definedName>
    <definedName name="_C_c_I_REP_NPAT_PD">"_C_c_I_REP_NPAT_PS_12347_2005_2020"</definedName>
    <definedName name="_C_c_I_REP_PAT_PD">"_C_c_I_REP_PAT_PS_12347_2005_2020"</definedName>
    <definedName name="_C_c_I_SALES_GWTH_PD">"_C_c_I_SALES_GWTH_PS_12347_2005_2020"</definedName>
    <definedName name="_C_c_I_SALES_PD">"_C_c_I_SALES_PS_12347_2005_2020"</definedName>
    <definedName name="_C_c_I_SGA_PD">"_C_c_I_SGA_PS_12347_2005_2020"</definedName>
    <definedName name="_C_c_I_TAX_PD">"_C_c_I_TAX_PS_12347_2005_2020"</definedName>
    <definedName name="_C_c_INT_COVER_PD">"_C_c_INT_COVER_PS_12347_2005_2020"</definedName>
    <definedName name="_C_c_KD_ANN_PD">"_C_c_KD_ANN_PS_12347_2005_2020"</definedName>
    <definedName name="_C_c_KE_ANN_PD">"_C_c_KE_ANN_PS_12347_2005_2020"</definedName>
    <definedName name="_C_c_LEVERAGE_PD">"_C_c_LEVERAGE_PS_12347_2005_2020"</definedName>
    <definedName name="_C_c_NDE_PD">"_C_c_NDE_PS_12347_2005_2020"</definedName>
    <definedName name="_C_c_NET_DEBT_ADJ_PD">"_C_c_NET_DEBT_ADJ_PS_12347_2005_2020"</definedName>
    <definedName name="_C_c_NET_DEBT_PD">"_C_c_NET_DEBT_PS_12347_2005_2020"</definedName>
    <definedName name="_C_c_NOT_INTEREST_PD">"_C_c_NOT_INTEREST_PS_12347_2005_2020"</definedName>
    <definedName name="_C_c_NTA_PS_PD">"_C_c_NTA_PS_PS_12347_2005_2020"</definedName>
    <definedName name="_C_c_NZDUSD_PA_PD">"_C_c_NZDUSD_PA_PS_12347_2005_2020"</definedName>
    <definedName name="_C_c_NZDUSD_PE_PD">"_C_c_NZDUSD_PE_PS_12347_2005_2020"</definedName>
    <definedName name="_C_c_OTHER_NONREC_OP_PD">"_C_c_OTHER_NONREC_OP_PS_12347_2005_2020"</definedName>
    <definedName name="_C_c_PAYOUT_PD">"_C_c_PAYOUT_PS_12347_2005_2020"</definedName>
    <definedName name="_C_c_PB_PD">"_C_c_PB_PS_12347_2005_2020"</definedName>
    <definedName name="_C_c_PE_PD">"_C_c_PE_PS_12347_2005_2020"</definedName>
    <definedName name="_C_c_PEN_LIAB_PD">"_C_c_PEN_LIAB_PS_12347_2005_2020"</definedName>
    <definedName name="_C_c_PNTA_PD">"_C_c_PNTA_PS_12347_2005_2020"</definedName>
    <definedName name="_C_c_PSALES_PD">"_C_c_PSALES_PS_12347_2005_2020"</definedName>
    <definedName name="_C_c_PUB_DPS_PD">"_C_c_PUB_DPS_PS_12347_2005_2020"</definedName>
    <definedName name="_C_c_PUB_DRIVER_PD">"_C_c_PUB_DRIVER_PS_12347_2005_2020"</definedName>
    <definedName name="_C_c_PUB_EPS_PD">"_C_c_PUB_EPS_PS_12347_2005_2020"</definedName>
    <definedName name="_C_c_PUB_NETINC_PD">"_C_c_PUB_NETINC_PS_12347_2005_2020"</definedName>
    <definedName name="_C_c_PUB_OP_INCOME_PD">"_C_c_PUB_OP_INCOME_PS_12347_2005_2020"</definedName>
    <definedName name="_C_c_PUB_PBT_PD">"_C_c_PUB_PBT_PS_12347_2005_2020"</definedName>
    <definedName name="_C_c_PUB_RECURRING_PROF_PD">"_C_c_PUB_RECURRING_PROF_PS_12347_2005_2020"</definedName>
    <definedName name="_C_c_PUB_REVENUES_PD">"_C_c_PUB_REVENUES_PS_12347_2005_2020"</definedName>
    <definedName name="_C_c_REP_EPS_BASIC_PD">"_C_c_REP_EPS_BASIC_PS_12347_2005_2020"</definedName>
    <definedName name="_C_c_REP_EPS_PD">"_C_c_REP_EPS_PS_12347_2005_2020"</definedName>
    <definedName name="_C_c_ROA_PD">"_C_c_ROA_PS_12347_2005_2020"</definedName>
    <definedName name="_C_c_ROE_PD">"_C_c_ROE_PS_12347_2005_2020"</definedName>
    <definedName name="_C_c_ROIC_PD">"_C_c_ROIC_PS_12347_2005_2020"</definedName>
    <definedName name="_C_c_TAX_RATE_PD">"_C_c_TAX_RATE_PS_12347_2005_2020"</definedName>
    <definedName name="_C_c_TAX_RATE_PF_PD">"_C_c_TAX_RATE_PF_PS_12347_2005_2020"</definedName>
    <definedName name="_C_c_TOTAL_CF_PD">"_C_c_TOTAL_CF_PS_12347_2005_2020"</definedName>
    <definedName name="_C_C_UNLEV_FREE_CF_PD">"_C_C_UNLEV_FREE_CF_PS_12347_2005_2020"</definedName>
    <definedName name="_C_c_USDBRL_PA_PD">"_C_c_USDBRL_PA_PS_12347_2005_2020"</definedName>
    <definedName name="_C_c_USDBRL_PE_PD">"_C_c_USDBRL_PE_PS_12347_2005_2020"</definedName>
    <definedName name="_C_c_USDCAD_PA_PD">"_C_c_USDCAD_PA_PS_12347_2005_2020"</definedName>
    <definedName name="_C_c_USDCAD_PE_PD">"_C_c_USDCAD_PE_PS_12347_2005_2020"</definedName>
    <definedName name="_C_c_USDCHF_PA_PD">"_C_c_USDCHF_PA_PS_12347_2005_2020"</definedName>
    <definedName name="_C_c_USDCHF_PE_PD">"_C_c_USDCHF_PE_PS_12347_2005_2020"</definedName>
    <definedName name="_C_c_USDCLP_PA_PD">"_C_c_USDCLP_PA_PS_12347_2005_2020"</definedName>
    <definedName name="_C_c_USDCLP_PE_PD">"_C_c_USDCLP_PE_PS_12347_2005_2020"</definedName>
    <definedName name="_C_c_USDDKK_PA_PD">"_C_c_USDDKK_PA_PS_12347_2005_2020"</definedName>
    <definedName name="_C_c_USDDKK_PE_PD">"_C_c_USDDKK_PE_PS_12347_2005_2020"</definedName>
    <definedName name="_C_c_USDJPY_PA_PD">"_C_c_USDJPY_PA_PS_12347_2005_2020"</definedName>
    <definedName name="_C_c_USDJPY_PE_PD">"_C_c_USDJPY_PE_PS_12347_2005_2020"</definedName>
    <definedName name="_C_c_USDKRW_PA_PD">"_C_c_USDKRW_PA_PS_12347_2005_2020"</definedName>
    <definedName name="_C_c_USDKRW_PE_PD">"_C_c_USDKRW_PE_PS_12347_2005_2020"</definedName>
    <definedName name="_C_c_USDMXN_PA_PD">"_C_c_USDMXN_PA_PS_12347_2005_2020"</definedName>
    <definedName name="_C_c_USDMXN_PE_PD">"_C_c_USDMXN_PE_PS_12347_2005_2020"</definedName>
    <definedName name="_C_c_USDMYR_PA_PD">"_C_c_USDMYR_PA_PS_12347_2005_2020"</definedName>
    <definedName name="_C_c_USDMYR_PE_PD">"_C_c_USDMYR_PE_PS_12347_2005_2020"</definedName>
    <definedName name="_C_c_USDPHP_PA_PD">"_C_c_USDPHP_PA_PS_12347_2005_2020"</definedName>
    <definedName name="_C_c_USDPHP_PE_PD">"_C_c_USDPHP_PE_PS_12347_2005_2020"</definedName>
    <definedName name="_C_c_USDPLN_PA_PD">"_C_c_USDPLN_PA_PS_12347_2005_2020"</definedName>
    <definedName name="_C_c_USDPLN_PE_PD">"_C_c_USDPLN_PE_PS_12347_2005_2020"</definedName>
    <definedName name="_C_c_USDSGD_PA_PD">"_C_c_USDSGD_PA_PS_12347_2005_2020"</definedName>
    <definedName name="_C_c_USDSGD_PE_PD">"_C_c_USDSGD_PE_PS_12347_2005_2020"</definedName>
    <definedName name="_C_c_USDTWD_PA_PD">"_C_c_USDTWD_PA_PS_12347_2005_2020"</definedName>
    <definedName name="_C_c_USDTWD_PE_PD">"_C_c_USDTWD_PE_PS_12347_2005_2020"</definedName>
    <definedName name="_C_c_USDZAR_PA_PD">"_C_c_USDZAR_PA_PS_12347_2005_2020"</definedName>
    <definedName name="_C_c_USDZAR_PE_PD">"_C_c_USDZAR_PE_PS_12347_2005_2020"</definedName>
    <definedName name="_C_c_WACC_PD">"_C_c_WACC_PS_12347_2005_2020"</definedName>
    <definedName name="_C_OPEN_ASSUMPTION_PAGES">"RAT|PUB|CCY"</definedName>
    <definedName name="_C_TEMPLATE_BUSINESS_TYPES">"ENE,NONFIN"</definedName>
    <definedName name="_C_TEMPLATE_COIN_DISPLAY">"DEFAULT"</definedName>
    <definedName name="_C_TEMPLATE_CREATED">"#21-Oct-2010 11:16#"</definedName>
    <definedName name="_C_TEMPLATE_CREATED_BY">"scarrasq"</definedName>
    <definedName name="_C_TEMPLATE_TEMPLATE_NAME">"LIVE"</definedName>
    <definedName name="_DAT1" localSheetId="5">#REF!</definedName>
    <definedName name="_DAT1">#REF!</definedName>
    <definedName name="_DAT10" localSheetId="5">#REF!</definedName>
    <definedName name="_DAT10">#REF!</definedName>
    <definedName name="_DAT11" localSheetId="5">#REF!</definedName>
    <definedName name="_DAT11">#REF!</definedName>
    <definedName name="_DAT12" localSheetId="5">#REF!</definedName>
    <definedName name="_DAT12">#REF!</definedName>
    <definedName name="_DAT13" localSheetId="5">#REF!</definedName>
    <definedName name="_DAT13">#REF!</definedName>
    <definedName name="_DAT14" localSheetId="5">#REF!</definedName>
    <definedName name="_DAT14">#REF!</definedName>
    <definedName name="_DAT15" localSheetId="5">#REF!</definedName>
    <definedName name="_DAT15">#REF!</definedName>
    <definedName name="_DAT16" localSheetId="5">#REF!</definedName>
    <definedName name="_DAT16">#REF!</definedName>
    <definedName name="_DAT17" localSheetId="5">#REF!</definedName>
    <definedName name="_DAT17">#REF!</definedName>
    <definedName name="_DAT18" localSheetId="5">#REF!</definedName>
    <definedName name="_DAT18">#REF!</definedName>
    <definedName name="_DAT2" localSheetId="5">#REF!</definedName>
    <definedName name="_DAT2">#REF!</definedName>
    <definedName name="_DAT3" localSheetId="5">#REF!</definedName>
    <definedName name="_DAT3">#REF!</definedName>
    <definedName name="_DAT4" localSheetId="5">#REF!</definedName>
    <definedName name="_DAT4">#REF!</definedName>
    <definedName name="_DAT5" localSheetId="5">#REF!</definedName>
    <definedName name="_DAT5">#REF!</definedName>
    <definedName name="_DAT6" localSheetId="5">#REF!</definedName>
    <definedName name="_DAT6">#REF!</definedName>
    <definedName name="_DAT7" localSheetId="5">#REF!</definedName>
    <definedName name="_DAT7">#REF!</definedName>
    <definedName name="_DAT8" localSheetId="5">#REF!</definedName>
    <definedName name="_DAT8">#REF!</definedName>
    <definedName name="_DAT9" localSheetId="5">#REF!</definedName>
    <definedName name="_DAT9">#REF!</definedName>
    <definedName name="_END1" localSheetId="5">#REF!</definedName>
    <definedName name="_END1">#REF!</definedName>
    <definedName name="_END2" localSheetId="5">#REF!</definedName>
    <definedName name="_END2">#REF!</definedName>
    <definedName name="_EPS03">#REF!</definedName>
    <definedName name="_EPS04">#REF!</definedName>
    <definedName name="_EPS05">#REF!</definedName>
    <definedName name="_EPS06">#REF!</definedName>
    <definedName name="_EPS07">#REF!</definedName>
    <definedName name="_EPS10">#REF!</definedName>
    <definedName name="_FAS109">#REF!</definedName>
    <definedName name="_FEB01" hidden="1">{#N/A,#N/A,FALSE,"EMPPAY"}</definedName>
    <definedName name="_Fill" localSheetId="5" hidden="1">#REF!</definedName>
    <definedName name="_Fill" hidden="1">#REF!</definedName>
    <definedName name="_GOTO_BH688">#REF!</definedName>
    <definedName name="_GSRATES_1" hidden="1">"CT30000120040614        "</definedName>
    <definedName name="_GSRATES_10" hidden="1">"CF3000012003033120030101"</definedName>
    <definedName name="_GSRATES_100" hidden="1">"CT300001Latest          "</definedName>
    <definedName name="_GSRATES_11" hidden="1">"CF3000012001102420001024"</definedName>
    <definedName name="_GSRATES_12" hidden="1">"CT30000120011024        "</definedName>
    <definedName name="_GSRATES_13" hidden="1">"CF3000122000123120000101"</definedName>
    <definedName name="_GSRATES_14" hidden="1">"CF3000012000093020000101"</definedName>
    <definedName name="_GSRATES_15" hidden="1">"CT30000120070920        "</definedName>
    <definedName name="_GSRATES_16" hidden="1">"CT30000120050725        "</definedName>
    <definedName name="_GSRATES_17" hidden="1">"CF3000012004083120040726"</definedName>
    <definedName name="_GSRATES_2" hidden="1">"CF50000119971231        "</definedName>
    <definedName name="_GSRATES_3" hidden="1">"CF50000120031231        "</definedName>
    <definedName name="_GSRATES_4" hidden="1">"CF3000012002063020010630"</definedName>
    <definedName name="_GSRATES_5" hidden="1">"CF30000920020930        "</definedName>
    <definedName name="_GSRATES_6" hidden="1">"CF30000920010930        "</definedName>
    <definedName name="_GSRATES_7" hidden="1">"CF50000120020930        "</definedName>
    <definedName name="_GSRATES_8" hidden="1">"CT30000120020930        "</definedName>
    <definedName name="_GSRATES_9" hidden="1">"CF5000012003033120020101"</definedName>
    <definedName name="_GSRATES_COUNT" hidden="1">3</definedName>
    <definedName name="_GSRATES_COUNT1" hidden="1">13</definedName>
    <definedName name="_INV2" localSheetId="5">#REF!</definedName>
    <definedName name="_INV2">#REF!</definedName>
    <definedName name="_INV3" localSheetId="5">#REF!</definedName>
    <definedName name="_INV3">#REF!</definedName>
    <definedName name="_INV4" localSheetId="5">#REF!</definedName>
    <definedName name="_INV4">#REF!</definedName>
    <definedName name="_JAN01" hidden="1">{#N/A,#N/A,FALSE,"EMPPAY"}</definedName>
    <definedName name="_JAN2001" hidden="1">{#N/A,#N/A,FALSE,"EMPPAY"}</definedName>
    <definedName name="_JE103103">#REF!</definedName>
    <definedName name="_Key1" localSheetId="5" hidden="1">#REF!</definedName>
    <definedName name="_Key1" hidden="1">#REF!</definedName>
    <definedName name="_Key2" localSheetId="5" hidden="1">#REF!</definedName>
    <definedName name="_Key2" hidden="1">#REF!</definedName>
    <definedName name="_ME" hidden="1">#REF!</definedName>
    <definedName name="_Order1" hidden="1">255</definedName>
    <definedName name="_Order1_1" hidden="1">255</definedName>
    <definedName name="_Order1_MM" hidden="1">0</definedName>
    <definedName name="_Order2" hidden="1">255</definedName>
    <definedName name="_Order2_MM" hidden="1">0</definedName>
    <definedName name="_PAG1" localSheetId="5">#REF!</definedName>
    <definedName name="_PAG1">#REF!</definedName>
    <definedName name="_PAG10" localSheetId="5">#REF!</definedName>
    <definedName name="_PAG10">#REF!</definedName>
    <definedName name="_PAG11" localSheetId="5">#REF!</definedName>
    <definedName name="_PAG11">#REF!</definedName>
    <definedName name="_PAG12" localSheetId="5">#REF!</definedName>
    <definedName name="_PAG12">#REF!</definedName>
    <definedName name="_PAG13" localSheetId="5">#REF!</definedName>
    <definedName name="_PAG13">#REF!</definedName>
    <definedName name="_PAG14" localSheetId="5">#REF!</definedName>
    <definedName name="_PAG14">#REF!</definedName>
    <definedName name="_PAG15" localSheetId="5">#REF!</definedName>
    <definedName name="_PAG15">#REF!</definedName>
    <definedName name="_PAG2" localSheetId="5">#REF!</definedName>
    <definedName name="_PAG2">#REF!</definedName>
    <definedName name="_PAG3" localSheetId="5">#REF!</definedName>
    <definedName name="_PAG3">#REF!</definedName>
    <definedName name="_PAG4" localSheetId="5">#REF!</definedName>
    <definedName name="_PAG4">#REF!</definedName>
    <definedName name="_PAG5" localSheetId="5">#REF!</definedName>
    <definedName name="_PAG5">#REF!</definedName>
    <definedName name="_PAG6" localSheetId="5">#REF!</definedName>
    <definedName name="_PAG6">#REF!</definedName>
    <definedName name="_PAG7" localSheetId="5">#REF!</definedName>
    <definedName name="_PAG7">#REF!</definedName>
    <definedName name="_PAG8" localSheetId="5">#REF!</definedName>
    <definedName name="_PAG8">#REF!</definedName>
    <definedName name="_PAG9" localSheetId="5">#REF!</definedName>
    <definedName name="_PAG9">#REF!</definedName>
    <definedName name="_Parse_In" localSheetId="5" hidden="1">#REF!</definedName>
    <definedName name="_Parse_In" hidden="1">#REF!</definedName>
    <definedName name="_Parse_Out" localSheetId="5" hidden="1">#REF!</definedName>
    <definedName name="_Parse_Out" hidden="1">#REF!</definedName>
    <definedName name="_PeriodYTD">#REF!</definedName>
    <definedName name="_pg1" localSheetId="5">#REF!</definedName>
    <definedName name="_pg1">#REF!</definedName>
    <definedName name="_pg2" localSheetId="5">#REF!</definedName>
    <definedName name="_pg2">#REF!</definedName>
    <definedName name="_PLS1">#REF!</definedName>
    <definedName name="_PLS2">#REF!</definedName>
    <definedName name="_QModel" hidden="1">{"assumptions","balance_sheet","book_tax_calc","title","debt","debt_amort","depr_tax_calc","exp_calcs","oper_assump_exp","oper_assump_exp2","oper_assump_revs","operating_assumptions","Profit_loss","rev_calcs"}</definedName>
    <definedName name="_r" hidden="1">"Formula removed, name can be deleted."</definedName>
    <definedName name="_Regression_Int" hidden="1">1</definedName>
    <definedName name="_Regression_Out" localSheetId="5" hidden="1">#REF!</definedName>
    <definedName name="_Regression_Out" hidden="1">#REF!</definedName>
    <definedName name="_Regression_X" localSheetId="5" hidden="1">#REF!</definedName>
    <definedName name="_Regression_X" hidden="1">#REF!</definedName>
    <definedName name="_Regression_Y" localSheetId="5" hidden="1">#REF!</definedName>
    <definedName name="_Regression_Y" hidden="1">#REF!</definedName>
    <definedName name="_sam1">#REF!</definedName>
    <definedName name="_SBaseRef">#REF!</definedName>
    <definedName name="_SO2" localSheetId="5">#REF!</definedName>
    <definedName name="_SO2">#REF!</definedName>
    <definedName name="_Sort" localSheetId="5" hidden="1">#REF!</definedName>
    <definedName name="_Sort" hidden="1">#REF!</definedName>
    <definedName name="_sort2" hidden="1">#REF!</definedName>
    <definedName name="_ss1">#REF!</definedName>
    <definedName name="_SUM1473" localSheetId="5">#REF!</definedName>
    <definedName name="_SUM1473">#REF!</definedName>
    <definedName name="_Table1_In1" localSheetId="5" hidden="1">#REF!</definedName>
    <definedName name="_Table1_In1" hidden="1">#REF!</definedName>
    <definedName name="_Table1_Out" localSheetId="5" hidden="1">#REF!</definedName>
    <definedName name="_Table1_Out" hidden="1">#REF!</definedName>
    <definedName name="_Table2_In1" localSheetId="5" hidden="1">#REF!</definedName>
    <definedName name="_Table2_In1" hidden="1">#REF!</definedName>
    <definedName name="_Table2_In2" localSheetId="5" hidden="1">#REF!</definedName>
    <definedName name="_Table2_In2" hidden="1">#REF!</definedName>
    <definedName name="_Table2_Out" localSheetId="5" hidden="1">#REF!</definedName>
    <definedName name="_Table2_Out" hidden="1">#REF!</definedName>
    <definedName name="_Table3_In2" hidden="1">#REF!</definedName>
    <definedName name="_tet12" hidden="1">{"assumptions",#N/A,FALSE,"Scenario 1";"valuation",#N/A,FALSE,"Scenario 1"}</definedName>
    <definedName name="_tet5" hidden="1">{"assumptions",#N/A,FALSE,"Scenario 1";"valuation",#N/A,FALSE,"Scenario 1"}</definedName>
    <definedName name="_tse300">#REF!</definedName>
    <definedName name="_WP2" localSheetId="5">#REF!</definedName>
    <definedName name="_WP2">#REF!</definedName>
    <definedName name="_WP3" localSheetId="5">#REF!</definedName>
    <definedName name="_WP3">#REF!</definedName>
    <definedName name="_ZZ223" localSheetId="5">#REF!</definedName>
    <definedName name="_ZZ223">#REF!</definedName>
    <definedName name="A" localSheetId="5">#REF!</definedName>
    <definedName name="A">#REF!</definedName>
    <definedName name="AAA_DOCTOPS" hidden="1">"AAA_SET"</definedName>
    <definedName name="AAA_duser" hidden="1">"OFF"</definedName>
    <definedName name="AAA_u999998" hidden="1">"nlfoote@970721231427"</definedName>
    <definedName name="AAA_u999999" hidden="1">"nlfoote@970721231348"</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bc"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bc"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BNAMRO">#REF!</definedName>
    <definedName name="acc">#REF!</definedName>
    <definedName name="AccdPenCostDisclProVal">#REF!</definedName>
    <definedName name="AcCell">#REF!</definedName>
    <definedName name="Access_Button" hidden="1">"MKTTERM_DATA_List"</definedName>
    <definedName name="AccessDatabase" hidden="1">"J:\RGULMIL\232029.mdb"</definedName>
    <definedName name="Account">#REF!</definedName>
    <definedName name="ACCOUNTANT" localSheetId="5">#REF!</definedName>
    <definedName name="ACCOUNTANT">#REF!</definedName>
    <definedName name="ACCRUAL" localSheetId="5">#REF!</definedName>
    <definedName name="ACCRUAL">#REF!</definedName>
    <definedName name="Acct_AZ_UNSG_By_Plant">#REF!</definedName>
    <definedName name="Acct_Owner">#REF!</definedName>
    <definedName name="acq">#REF!</definedName>
    <definedName name="acqchgenabling">#REF!</definedName>
    <definedName name="acqchgfe">#REF!</definedName>
    <definedName name="acqchgoperations">#REF!</definedName>
    <definedName name="acqenabling">#REF!</definedName>
    <definedName name="acqfe">#REF!</definedName>
    <definedName name="acqoperations">#REF!</definedName>
    <definedName name="acquiror">#REF!</definedName>
    <definedName name="AcquisitionMgmtRev1">#REF!</definedName>
    <definedName name="AcquisitionMgmtRev2">#REF!</definedName>
    <definedName name="AcquisitionNIWalk">#REF!</definedName>
    <definedName name="AcquisitionQPack1">#REF!</definedName>
    <definedName name="AcquisitionQPack2">#REF!</definedName>
    <definedName name="ACTDEM">#REF!</definedName>
    <definedName name="actI">#REF!</definedName>
    <definedName name="actII">#REF!</definedName>
    <definedName name="actIII">#REF!</definedName>
    <definedName name="actIV">#REF!</definedName>
    <definedName name="ACTUAL_DEMAND__KW">#REF!</definedName>
    <definedName name="Actual_Net_Rev_Req">#REF!</definedName>
    <definedName name="Actuals" localSheetId="5">OFFSET(#REF!,1,2,[0]!NumRows-1,20)</definedName>
    <definedName name="Actuals">OFFSET(#REF!,1,2,[0]!NumRows-1,20)</definedName>
    <definedName name="Actuals2">#N/A</definedName>
    <definedName name="ActualType" localSheetId="5">#REF!</definedName>
    <definedName name="ActualType">#REF!</definedName>
    <definedName name="ACwvu.Hedge._.Data._.Sheet." localSheetId="5" hidden="1">#REF!</definedName>
    <definedName name="ACwvu.Hedge._.Data._.Sheet." hidden="1">#REF!</definedName>
    <definedName name="ACwvu.Hedge._.Graphs." localSheetId="5" hidden="1">#REF!</definedName>
    <definedName name="ACwvu.Hedge._.Graphs." hidden="1">#REF!</definedName>
    <definedName name="adam" localSheetId="5" hidden="1">#REF!</definedName>
    <definedName name="adam" hidden="1">#REF!</definedName>
    <definedName name="ADDITIVEDATA" localSheetId="5">#REF!</definedName>
    <definedName name="ADDITIVEDATA">#REF!</definedName>
    <definedName name="adfa" localSheetId="5"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adfa"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ADI">#REF!</definedName>
    <definedName name="ADIT">#REF!</definedName>
    <definedName name="adj" localSheetId="5">#REF!</definedName>
    <definedName name="adj">#REF!</definedName>
    <definedName name="Adj_JE" localSheetId="5" hidden="1">{#N/A,#N/A,TRUE,"MarginCalc";#N/A,#N/A,TRUE,"Proposal.kW Firm";#N/A,#N/A,TRUE,"PurCalc";#N/A,#N/A,TRUE,"PurCalc Other"}</definedName>
    <definedName name="Adj_JE" hidden="1">{#N/A,#N/A,TRUE,"MarginCalc";#N/A,#N/A,TRUE,"Proposal.kW Firm";#N/A,#N/A,TRUE,"PurCalc";#N/A,#N/A,TRUE,"PurCalc Other"}</definedName>
    <definedName name="Adjusted_KW">#REF!</definedName>
    <definedName name="ADJUSTMENTS">#REF!</definedName>
    <definedName name="admn">#REF!</definedName>
    <definedName name="AEAlloc">#REF!</definedName>
    <definedName name="aedfadf" hidden="1">TextRefCopy1</definedName>
    <definedName name="AGEDATA">#REF!</definedName>
    <definedName name="AGL">#REF!</definedName>
    <definedName name="AGL.py">#REF!</definedName>
    <definedName name="AGL_OCIDiscl.py">#REF!</definedName>
    <definedName name="AGLProVal.ny">#REF!</definedName>
    <definedName name="Aktueller_Tag" localSheetId="5">#REF!</definedName>
    <definedName name="Aktueller_Tag">#REF!</definedName>
    <definedName name="Alignment" hidden="1">"a1"</definedName>
    <definedName name="All" localSheetId="5">#REF!</definedName>
    <definedName name="All">#REF!</definedName>
    <definedName name="ALL_DEPTS_WITH_OU_TREE_NODE_BU" localSheetId="5">#REF!</definedName>
    <definedName name="ALL_DEPTS_WITH_OU_TREE_NODE_BU">#REF!</definedName>
    <definedName name="Alloc_Desc" localSheetId="5">#REF!</definedName>
    <definedName name="Alloc_Desc">#REF!</definedName>
    <definedName name="Alloc_Tbl" localSheetId="5">#REF!</definedName>
    <definedName name="Alloc_Tbl">#REF!</definedName>
    <definedName name="ALLOCATION" localSheetId="5">#REF!</definedName>
    <definedName name="ALLOCATION">#REF!</definedName>
    <definedName name="AllocationDate">#REF!</definedName>
    <definedName name="Allocator.gross.plant">#REF!</definedName>
    <definedName name="Allocator.net.plant">#REF!</definedName>
    <definedName name="Allocator.wages.salary">#REF!</definedName>
    <definedName name="Allocators">#REF!</definedName>
    <definedName name="ALLSUM" localSheetId="5">#REF!</definedName>
    <definedName name="ALLSUM">#REF!</definedName>
    <definedName name="AMORTACC" localSheetId="5">#REF!</definedName>
    <definedName name="AMORTACC">#REF!</definedName>
    <definedName name="AMORTEXP" localSheetId="5">#REF!</definedName>
    <definedName name="AMORTEXP">#REF!</definedName>
    <definedName name="AmortText">#REF!</definedName>
    <definedName name="Annual01">#REF!</definedName>
    <definedName name="Annual02">#REF!</definedName>
    <definedName name="Annual03">#REF!</definedName>
    <definedName name="Annual04">#REF!</definedName>
    <definedName name="Annuals" localSheetId="5">OFFSET(#REF!,1,1,[0]!NumYears,19)</definedName>
    <definedName name="Annuals">OFFSET(#REF!,1,1,[0]!NumYears,19)</definedName>
    <definedName name="Annuals2">#N/A</definedName>
    <definedName name="anscount" hidden="1">3</definedName>
    <definedName name="APCFAC">#REF!</definedName>
    <definedName name="APCLF">#REF!</definedName>
    <definedName name="APCMW">#REF!</definedName>
    <definedName name="APCMWH">#REF!</definedName>
    <definedName name="APN" localSheetId="5">#REF!</definedName>
    <definedName name="APN">#REF!</definedName>
    <definedName name="APSC">#REF!</definedName>
    <definedName name="APSC.py">#REF!</definedName>
    <definedName name="APSC_OCI.py">#REF!</definedName>
    <definedName name="APSCProVal.ny">#REF!</definedName>
    <definedName name="APWREFVNUAN" hidden="1">"'f4"</definedName>
    <definedName name="Aquila">#REF!</definedName>
    <definedName name="array_names">#REF!</definedName>
    <definedName name="array_num">#REF!</definedName>
    <definedName name="AS2DocOpenMode" hidden="1">"AS2DocumentEdit"</definedName>
    <definedName name="AS2HasNoAutoHeaderFooter" hidden="1">" "</definedName>
    <definedName name="AS2NamedRange" hidden="1">7</definedName>
    <definedName name="AS2ReportLS" hidden="1">1</definedName>
    <definedName name="AS2SyncStepLS" hidden="1">0</definedName>
    <definedName name="AS2VersionLS" hidden="1">300</definedName>
    <definedName name="ASD">#REF!</definedName>
    <definedName name="asdf" hidden="1">#REF!</definedName>
    <definedName name="asdfaweg" hidden="1">{"fdsup://directions/FAT Viewer?action=UPDATE&amp;creator=factset&amp;DYN_ARGS=TRUE&amp;DOC_NAME=FAT:FQL_AUDITING_CLIENT_TEMPLATE.FAT&amp;display_string=Audit&amp;VAR:KEY=BWLGBUVUVS&amp;VAR:QUERY=UkdGX0VOVFJQUl9WQUxfREFJTFkoMzkwMzQsLCxSRiwsJ0RJTCcp&amp;WINDOW=FIRST_POPUP&amp;HEIGHT=450&amp;WI","DTH=450&amp;START_MAXIMIZED=FALSE&amp;VAR:CALENDAR=US&amp;VAR:SYMBOL=596465&amp;VAR:INDEX=0"}</definedName>
    <definedName name="ASOF" localSheetId="5">#REF!</definedName>
    <definedName name="ASOF">#REF!</definedName>
    <definedName name="asset">#REF!</definedName>
    <definedName name="AssetReturn.py">#REF!</definedName>
    <definedName name="Astoria">#REF!</definedName>
    <definedName name="ATO">#REF!</definedName>
    <definedName name="ATO.py">#REF!</definedName>
    <definedName name="ATO_OCIProVal.py">#REF!</definedName>
    <definedName name="ATOProVal.ny">#REF!</definedName>
    <definedName name="Attach">#REF!</definedName>
    <definedName name="Attachment">#REF!</definedName>
    <definedName name="avail_offpk">#REF!</definedName>
    <definedName name="avail_pk">#REF!</definedName>
    <definedName name="AvgSalScaleFASB">#REF!</definedName>
    <definedName name="AvgSalScaleFASB.py">#REF!</definedName>
    <definedName name="AvgSalScaleFASBDiscl">#REF!</definedName>
    <definedName name="AvgSalScaleFASBDiscl.py">#REF!</definedName>
    <definedName name="AWGopebByPlanPage1" localSheetId="5">#REF!</definedName>
    <definedName name="AWGopebByPlanPage1">#REF!</definedName>
    <definedName name="AWGopebByPlanPage2" localSheetId="5">#REF!</definedName>
    <definedName name="AWGopebByPlanPage2">#REF!</definedName>
    <definedName name="AWGopebByPlanPage3" localSheetId="5">#REF!</definedName>
    <definedName name="AWGopebByPlanPage3">#REF!</definedName>
    <definedName name="AWGopebPage1" localSheetId="5">#REF!</definedName>
    <definedName name="AWGopebPage1">#REF!</definedName>
    <definedName name="AWGopebPage2" localSheetId="5">#REF!</definedName>
    <definedName name="AWGopebPage2">#REF!</definedName>
    <definedName name="AWGopebPage3" localSheetId="5">#REF!</definedName>
    <definedName name="AWGopebPage3">#REF!</definedName>
    <definedName name="B1P1">#REF!</definedName>
    <definedName name="Balances">#REF!</definedName>
    <definedName name="BalanceSheet">#REF!</definedName>
    <definedName name="BalanceSheetAdj">#REF!</definedName>
    <definedName name="BalanceSheetLY">#REF!</definedName>
    <definedName name="BalanceSheetLYAdj">#REF!</definedName>
    <definedName name="BalanceSheetOP">#REF!</definedName>
    <definedName name="BalanceSheetOPAdj">#REF!</definedName>
    <definedName name="Base_Year">#REF!</definedName>
    <definedName name="BaseAmtCol" localSheetId="5">#REF!</definedName>
    <definedName name="BaseAmtCol">#REF!</definedName>
    <definedName name="BASEPRICE" localSheetId="5">#REF!</definedName>
    <definedName name="BASEPRICE">#REF!</definedName>
    <definedName name="baseyr">#REF!</definedName>
    <definedName name="BBFAC">#REF!</definedName>
    <definedName name="BBL" localSheetId="5">#REF!</definedName>
    <definedName name="BBL">#REF!</definedName>
    <definedName name="BBLF">#REF!</definedName>
    <definedName name="BBMW">#REF!</definedName>
    <definedName name="BBMWH">#REF!</definedName>
    <definedName name="bd">#REF!</definedName>
    <definedName name="BeginningAcqHeadCount" localSheetId="5">#REF!</definedName>
    <definedName name="BeginningAcqHeadCount">#REF!</definedName>
    <definedName name="BEL_BTW">#REF!,#REF!,#REF!</definedName>
    <definedName name="belgie" localSheetId="5">#REF!</definedName>
    <definedName name="belgie">#REF!</definedName>
    <definedName name="bench">#REF!</definedName>
    <definedName name="BenCsts_review">#REF!</definedName>
    <definedName name="Benefit_names">#REF!</definedName>
    <definedName name="BftPmtsDiscl">#REF!</definedName>
    <definedName name="BftPmtsDiscl.py">#REF!</definedName>
    <definedName name="BftPmtsDisclProVal">#REF!</definedName>
    <definedName name="BG_Del" hidden="1">15</definedName>
    <definedName name="BG_Ins" hidden="1">4</definedName>
    <definedName name="BG_Mod" hidden="1">6</definedName>
    <definedName name="BHCopebByPlanPage1" localSheetId="5">#REF!</definedName>
    <definedName name="BHCopebByPlanPage1">#REF!</definedName>
    <definedName name="BHCopebByPlanPage2" localSheetId="5">#REF!</definedName>
    <definedName name="BHCopebByPlanPage2">#REF!</definedName>
    <definedName name="BHCopebByPlanPage3" localSheetId="5">#REF!</definedName>
    <definedName name="BHCopebByPlanPage3">#REF!</definedName>
    <definedName name="BHCopebPage1" localSheetId="5">#REF!</definedName>
    <definedName name="BHCopebPage1">#REF!</definedName>
    <definedName name="BHCopebPage2" localSheetId="5">#REF!</definedName>
    <definedName name="BHCopebPage2">#REF!</definedName>
    <definedName name="BHCopebPage3" localSheetId="5">#REF!</definedName>
    <definedName name="BHCopebPage3">#REF!</definedName>
    <definedName name="BHER">#REF!</definedName>
    <definedName name="BHPIAbyPlanPage1" localSheetId="5">#REF!</definedName>
    <definedName name="BHPIAbyPlanPage1">#REF!</definedName>
    <definedName name="BHPIAbyPlanPage2" localSheetId="5">#REF!</definedName>
    <definedName name="BHPIAbyPlanPage2">#REF!</definedName>
    <definedName name="BHPIAbyPlanPage3" localSheetId="5">#REF!</definedName>
    <definedName name="BHPIAbyPlanPage3">#REF!</definedName>
    <definedName name="BHPIApage1" localSheetId="5">#REF!</definedName>
    <definedName name="BHPIApage1">#REF!</definedName>
    <definedName name="BHPIApage2" localSheetId="5">#REF!</definedName>
    <definedName name="BHPIApage2">#REF!</definedName>
    <definedName name="BHPIApage3" localSheetId="5">#REF!</definedName>
    <definedName name="BHPIApage3">#REF!</definedName>
    <definedName name="BHUHdrate" localSheetId="5">#REF!</definedName>
    <definedName name="BHUHdrate">#REF!</definedName>
    <definedName name="BHUHIAdrate" localSheetId="5">#REF!</definedName>
    <definedName name="BHUHIAdrate">#REF!</definedName>
    <definedName name="BHUHIAPage1" localSheetId="5">#REF!</definedName>
    <definedName name="BHUHIAPage1">#REF!</definedName>
    <definedName name="BHUHIAPage2" localSheetId="5">#REF!</definedName>
    <definedName name="BHUHIAPage2">#REF!</definedName>
    <definedName name="BHUHIAPage3" localSheetId="5">#REF!</definedName>
    <definedName name="BHUHIAPage3">#REF!</definedName>
    <definedName name="BHUHopebByPlanPage1" localSheetId="5">#REF!</definedName>
    <definedName name="BHUHopebByPlanPage1">#REF!</definedName>
    <definedName name="BHUHopebByPlanPage2" localSheetId="5">#REF!</definedName>
    <definedName name="BHUHopebByPlanPage2">#REF!</definedName>
    <definedName name="BHUHopebByPlanPage3" localSheetId="5">#REF!</definedName>
    <definedName name="BHUHopebByPlanPage3">#REF!</definedName>
    <definedName name="BHUHOPEBdrate" localSheetId="5">#REF!</definedName>
    <definedName name="BHUHOPEBdrate">#REF!</definedName>
    <definedName name="BHUHopebPage1" localSheetId="5">#REF!</definedName>
    <definedName name="BHUHopebPage1">#REF!</definedName>
    <definedName name="BHUHopebPage2" localSheetId="5">#REF!</definedName>
    <definedName name="BHUHopebPage2">#REF!</definedName>
    <definedName name="BHUHopebPage3" localSheetId="5">#REF!</definedName>
    <definedName name="BHUHopebPage3">#REF!</definedName>
    <definedName name="BigSandy">#REF!</definedName>
    <definedName name="BILL1473" localSheetId="5">#REF!</definedName>
    <definedName name="BILL1473">#REF!</definedName>
    <definedName name="BILLED_HOURS">#REF!</definedName>
    <definedName name="BILLFREQ" localSheetId="5">#REF!</definedName>
    <definedName name="BILLFREQ">#REF!</definedName>
    <definedName name="BILLFROM" localSheetId="5">#REF!</definedName>
    <definedName name="BILLFROM">#REF!</definedName>
    <definedName name="BILLING_DEMAND__KW">#REF!</definedName>
    <definedName name="billratesa" localSheetId="5">#REF!</definedName>
    <definedName name="billratesa">#REF!</definedName>
    <definedName name="billratesa1" localSheetId="5">#REF!</definedName>
    <definedName name="billratesa1">#REF!</definedName>
    <definedName name="BILLRATESA2" localSheetId="5">#REF!</definedName>
    <definedName name="BILLRATESA2">#REF!</definedName>
    <definedName name="BillRatesB" localSheetId="5">#REF!</definedName>
    <definedName name="BillRatesB">#REF!</definedName>
    <definedName name="billratesB1" localSheetId="5">#REF!</definedName>
    <definedName name="billratesB1">#REF!</definedName>
    <definedName name="BILLRATESC">#REF!</definedName>
    <definedName name="BILLRATESD">#REF!</definedName>
    <definedName name="BillRatesE">#REF!</definedName>
    <definedName name="BILLSUMMARYA">#REF!</definedName>
    <definedName name="BILLSUMMARYA1">#REF!</definedName>
    <definedName name="BILLSUMMARYA2">#REF!</definedName>
    <definedName name="BILLSUMMARYB">#REF!</definedName>
    <definedName name="BILLSUMMARYB1">#REF!</definedName>
    <definedName name="BILLSUMMARYC">#REF!</definedName>
    <definedName name="billsummaryc1">#REF!</definedName>
    <definedName name="BILLSUMMARYD">#REF!</definedName>
    <definedName name="BILLSUMMARYE">#REF!</definedName>
    <definedName name="BillSummaryF">#REF!</definedName>
    <definedName name="BILLTO" localSheetId="5">#REF!</definedName>
    <definedName name="BILLTO">#REF!</definedName>
    <definedName name="BILLVOL" localSheetId="5">#REF!</definedName>
    <definedName name="BILLVOL">#REF!</definedName>
    <definedName name="BILLWAS" localSheetId="5">#REF!</definedName>
    <definedName name="BILLWAS">#REF!</definedName>
    <definedName name="BKH_NOL">#REF!</definedName>
    <definedName name="BLAIR" localSheetId="5">#REF!</definedName>
    <definedName name="BLAIR">#REF!</definedName>
    <definedName name="BLPH14" localSheetId="5" hidden="1">#REF!</definedName>
    <definedName name="BLPH14" hidden="1">#REF!</definedName>
    <definedName name="BLPH16" localSheetId="5" hidden="1">#REF!</definedName>
    <definedName name="BLPH16" hidden="1">#REF!</definedName>
    <definedName name="BLPH17" localSheetId="5" hidden="1">#REF!</definedName>
    <definedName name="BLPH17" hidden="1">#REF!</definedName>
    <definedName name="BLPH19" localSheetId="5" hidden="1">#REF!</definedName>
    <definedName name="BLPH19" hidden="1">#REF!</definedName>
    <definedName name="BLPH2" hidden="1">#REF!</definedName>
    <definedName name="BLPH21" hidden="1">#REF!</definedName>
    <definedName name="BLPH23" hidden="1">#REF!</definedName>
    <definedName name="BLQTR1" localSheetId="5">#REF!</definedName>
    <definedName name="BLQTR1">#REF!</definedName>
    <definedName name="BLQTR2" localSheetId="5">#REF!</definedName>
    <definedName name="BLQTR2">#REF!</definedName>
    <definedName name="BLQTR3" localSheetId="5">#REF!</definedName>
    <definedName name="BLQTR3">#REF!</definedName>
    <definedName name="BLQTR4" localSheetId="5">#REF!</definedName>
    <definedName name="BLQTR4">#REF!</definedName>
    <definedName name="BOA" localSheetId="5">#REF!</definedName>
    <definedName name="BOA">#REF!</definedName>
    <definedName name="BOBaseline">#REF!</definedName>
    <definedName name="BOMinus1">#REF!</definedName>
    <definedName name="Book_10">#REF!</definedName>
    <definedName name="Book_10_2011">#REF!</definedName>
    <definedName name="Book_10_New">#REF!</definedName>
    <definedName name="Book_14">#REF!</definedName>
    <definedName name="Book_14_2011">#REF!</definedName>
    <definedName name="BOPlus1">#REF!</definedName>
    <definedName name="BOSensMinus1.py">#REF!</definedName>
    <definedName name="BOSensPlus1.py">#REF!</definedName>
    <definedName name="BottomLine" localSheetId="5">#REF!</definedName>
    <definedName name="BottomLine">#REF!</definedName>
    <definedName name="bow" localSheetId="5">#REF!</definedName>
    <definedName name="bow">#REF!</definedName>
    <definedName name="BPAAlloc">#REF!</definedName>
    <definedName name="BPACustAlloc">#REF!</definedName>
    <definedName name="BPAGenAlloc">#REF!</definedName>
    <definedName name="BPAGenHeader">#REF!</definedName>
    <definedName name="BRDMONTH">#REF!</definedName>
    <definedName name="BRDMONTH12">#REF!</definedName>
    <definedName name="BRDQTR">#REF!</definedName>
    <definedName name="BRDYTD">#REF!</definedName>
    <definedName name="BRMAT">#REF!</definedName>
    <definedName name="Broker">{"'Analysis'!$A$1:$B$4,$A$6:$N$129"}</definedName>
    <definedName name="Broker2">{"'Analysis'!$A$1:$B$4,$A$6:$N$129"}</definedName>
    <definedName name="BRSums" localSheetId="5">#REF!</definedName>
    <definedName name="BRSums">#REF!</definedName>
    <definedName name="BS">#REF!</definedName>
    <definedName name="BS_Timespan">#REF!</definedName>
    <definedName name="BS_Timespan_Compare">#REF!</definedName>
    <definedName name="BTU" localSheetId="5">#REF!</definedName>
    <definedName name="BTU">#REF!</definedName>
    <definedName name="BTUBILL" localSheetId="5">#REF!</definedName>
    <definedName name="BTUBILL">#REF!</definedName>
    <definedName name="BTUTONSBILL" localSheetId="5">#REF!</definedName>
    <definedName name="BTUTONSBILL">#REF!</definedName>
    <definedName name="BU" localSheetId="5">#REF!</definedName>
    <definedName name="BU">#REF!</definedName>
    <definedName name="BUAcrl" localSheetId="5">#REF!</definedName>
    <definedName name="BUAcrl">#REF!</definedName>
    <definedName name="BudgetCode">#REF!</definedName>
    <definedName name="BudgetsElec_NonIncent_Disc">#REF!</definedName>
    <definedName name="BudgetsGas_NonIncent_Disc">#REF!</definedName>
    <definedName name="BudgetsNonUtil_NonIncent_Disc">#REF!</definedName>
    <definedName name="BudgetsNPV_AllTotal">#REF!</definedName>
    <definedName name="BudgetsNPV_ElecTotal">#REF!</definedName>
    <definedName name="BudgetsNPV_GasTotal">#REF!</definedName>
    <definedName name="BudgetsNPV_NonUtilTotal">#REF!</definedName>
    <definedName name="BUDGETVERDEELTABEL" localSheetId="5">#REF!</definedName>
    <definedName name="BUDGETVERDEELTABEL">#REF!</definedName>
    <definedName name="BurdenRates" localSheetId="5">#REF!</definedName>
    <definedName name="BurdenRates">#REF!</definedName>
    <definedName name="bus" localSheetId="5">#REF!</definedName>
    <definedName name="bus">#REF!</definedName>
    <definedName name="Business_Unit">#REF!</definedName>
    <definedName name="BUSINESS_UNIT_PND" localSheetId="5">#REF!</definedName>
    <definedName name="BUSINESS_UNIT_PND">#REF!</definedName>
    <definedName name="BUSums">#REF!</definedName>
    <definedName name="Button_1">"X232029_VI1338_Noram_List"</definedName>
    <definedName name="buu">#REF!</definedName>
    <definedName name="C_">#REF!</definedName>
    <definedName name="CAAAlloc">#REF!</definedName>
    <definedName name="CallLimit">#REF!</definedName>
    <definedName name="CallLongNoneShort">#REF!</definedName>
    <definedName name="CallStrike">#REF!</definedName>
    <definedName name="Calpine_Operations">#REF!</definedName>
    <definedName name="CandAByCust">#REF!</definedName>
    <definedName name="CandAByFunc">#REF!</definedName>
    <definedName name="cap">#REF!</definedName>
    <definedName name="CAP_DATE_11">#REF!</definedName>
    <definedName name="CAP_DATE_AMT">#REF!</definedName>
    <definedName name="CAP_DATE_CORP">#REF!</definedName>
    <definedName name="Capacity">#REF!</definedName>
    <definedName name="Case">#REF!</definedName>
    <definedName name="CASHFLOW">#REF!</definedName>
    <definedName name="cb_sChart10D6460A_opts" hidden="1">"1, 1, 1, False, 2, True, False, , 0, False, False, 1, 1"</definedName>
    <definedName name="cb_sChart10D65256_opts" hidden="1">"1, 1, 1, False, 2, True, False, , 0, False, False, 1, 1"</definedName>
    <definedName name="cb_sChart10D653EB_opts" hidden="1">"1, 1, 1, False, 2, True, False, , 0, False, False, 1, 1"</definedName>
    <definedName name="cb_sChart10D65893_opts" hidden="1">"1, 1, 1, False, 2, True, False, , 0, False, False, 1, 1"</definedName>
    <definedName name="cb_sChart18009FE8_opts" hidden="1">"1, 1, 1, False, 2, False, False, , 0, False, False, 1, 1"</definedName>
    <definedName name="cb_sChart1801153B_opts" hidden="1">"1, 1, 1, False, 2, False, False, , 0, False, True, 1, 1"</definedName>
    <definedName name="cb_sChart1CC916DC_opts" hidden="1">"1, 10, 1, False, 2, False, False, , 0, False, False, 1, 1"</definedName>
    <definedName name="cb_sChart1D0218BA_opts" hidden="1">"1, 1, 1, False, 2, False, False, , 0, False, False, 1, 1"</definedName>
    <definedName name="cb_sChart1D0219E7_opts" hidden="1">"1, 1, 1, False, 2, False, False, , 0, False, False, 1, 1"</definedName>
    <definedName name="cb_sChart1D022117_opts" hidden="1">"1, 1, 1, False, 2, False, False, , 0, False, False, 1, 1"</definedName>
    <definedName name="cb_sChart1D02CAAE_opts" hidden="1">"1, 10, 1, False, 2, False, False, , 0, False, False, 1, 1"</definedName>
    <definedName name="cb_sChart1D03E238_opts" hidden="1">"1, 1, 1, False, 2, False, False, , 0, False, False, 1, 1"</definedName>
    <definedName name="cb_sChart1D03E90C_opts" hidden="1">"1, 1, 1, False, 2, False, False, , 0, False, False, 1, 1"</definedName>
    <definedName name="cb_sChart1D1405AB_opts" hidden="1">"1, 10, 1, False, 2, False, False, , 0, False, False, 1, 1"</definedName>
    <definedName name="cb_sChart1D1426E6_opts" hidden="1">"1, 10, 1, False, 2, False, False, , 0, False, False, 1, 1"</definedName>
    <definedName name="cb_sChart1D14336C_opts" hidden="1">"1, 10, 1, False, 2, False, False, , 0, False, False, 1, 1"</definedName>
    <definedName name="cb_sChart1D14587E_opts" hidden="1">"1, 10, 1, False, 2, False, False, , 0, False, False, 1, 1"</definedName>
    <definedName name="cb_sChartEE4CE1B_opts" hidden="1">"1, 4, 1, False, 2, False, False, , 0, False, False, 1, 1"</definedName>
    <definedName name="cb_sChartEE4CF99_opts" hidden="1">"1, 1, 1, False, 2, False, False, , 0, False, False, 1, 1"</definedName>
    <definedName name="cb_sChartEE4DD06_opts" hidden="1">"1, 1, 1, False, 2, False, False, , 0, False, False, 1, 2"</definedName>
    <definedName name="cb_sChartEE4E93B_opts" hidden="1">"1, 1, 1, False, 2, False, False, , 0, False, False, 1, 1"</definedName>
    <definedName name="cb_sChartEE51E95_opts" hidden="1">"1, 1, 1, False, 2, False, False, , 0, False, False, 1, 1"</definedName>
    <definedName name="cb_sChartEED7645_opts" hidden="1">"1, 1, 1, False, 2, False, False, , 0, False, False, 1, 1"</definedName>
    <definedName name="cb_sChartEEDA195_opts" hidden="1">"1, 1, 1, False, 2, False, False, , 0, False, False, 1, 1"</definedName>
    <definedName name="cb_sChartEEDC338_opts" hidden="1">"1, 1, 1, False, 2, False, False, , 0, False, False, 1, 1"</definedName>
    <definedName name="cb_sChartEEDEDB8_opts" hidden="1">"1, 1, 1, False, 2, False, False, , 0, False, True, 1, 1"</definedName>
    <definedName name="cb_sChartEEDEE5A_opts" hidden="1">"1, 3, 1, False, 2, True, False, , 0, False, True, 1, 1"</definedName>
    <definedName name="cb_sChartEEDF178_opts" hidden="1">"1, 3, 1, False, 2, False, False, , 0, False, True, 1, 1"</definedName>
    <definedName name="cb_sChartF6A6B11_opts" hidden="1">"1, 1, 1, False, 2, True, False, , 0, False, False, 1, 1"</definedName>
    <definedName name="cb_sChartFD191DC_opts" hidden="1">"1, 3, 1, False, 2, True, False, , 0, False, True, 1, 1"</definedName>
    <definedName name="cb_sChartFD1A245_opts" hidden="1">"1, 3, 1, False, 2, True, False, , 0, False, True, 1, 1"</definedName>
    <definedName name="cb_sChartFD3F0E9_opts" hidden="1">"1, 3, 1, False, 2, True, False, , 0, False, False, 1, 1"</definedName>
    <definedName name="cb_sChartFD3F27E_opts" hidden="1">"1, 3, 1, False, 2, True, False, , 0, False, True, 1, 1"</definedName>
    <definedName name="cb_sChartFD58483_opts" hidden="1">"1, 1, 1, False, 2, True, False, , 0, False, False, 1, 1"</definedName>
    <definedName name="cb_sChartFD5C4CD_opts" hidden="1">"1, 1, 1, False, 2, True, False, , 0, False, False, 1, 1"</definedName>
    <definedName name="cb_sChartFD5D4CE_opts" hidden="1">"1, 1, 1, False, 2, True, False, , 0, False, False, 1, 1"</definedName>
    <definedName name="cb_sChartFD5DF34_opts" hidden="1">"1, 1, 1, False, 2, True, False, , 0, False, False, 1, 1"</definedName>
    <definedName name="cb_sChartFD5EFC0_opts" hidden="1">"1, 1, 1, False, 2, True, False, , 0, False, False, 1, 1"</definedName>
    <definedName name="cb_sChartFD5FDB9_opts" hidden="1">"1, 1, 1, False, 2, True, False, , 0, False, False, 1, 1"</definedName>
    <definedName name="cb_sChartFE54712_opts" hidden="1">"1, 3, 1, False, 2, True, False, , 0, False, True, 1, 1"</definedName>
    <definedName name="CBWorkbookPriority" hidden="1">-206063398</definedName>
    <definedName name="CCFSALES">#REF!</definedName>
    <definedName name="CDM">#REF!</definedName>
    <definedName name="cdv">#REF!</definedName>
    <definedName name="CE">#REF!</definedName>
    <definedName name="CEA">#REF!</definedName>
    <definedName name="CECE" comment="Common Plant Allocator">#REF!</definedName>
    <definedName name="CEE">#REF!</definedName>
    <definedName name="Cell_Ref" localSheetId="5">#REF!</definedName>
    <definedName name="Cell_Ref">#REF!</definedName>
    <definedName name="CENTS_KWH__GROSS">#REF!</definedName>
    <definedName name="CENTS_KWH__NET">#REF!</definedName>
    <definedName name="CF_1">#REF!</definedName>
    <definedName name="CF_2">#REF!</definedName>
    <definedName name="CH_COS">#REF!</definedName>
    <definedName name="ChAnnkWh">#REF!</definedName>
    <definedName name="Charges">#REF!</definedName>
    <definedName name="ChartPctInterval">#REF!</definedName>
    <definedName name="ChBaseCost">#REF!</definedName>
    <definedName name="CHECK" localSheetId="5">#REF!</definedName>
    <definedName name="CHECK">#REF!</definedName>
    <definedName name="ChElecIncentives">#REF!</definedName>
    <definedName name="ChFuel">#REF!</definedName>
    <definedName name="ChGasIncentives">#REF!</definedName>
    <definedName name="chInstallCost">#REF!</definedName>
    <definedName name="ChNonUtilIncentives">#REF!</definedName>
    <definedName name="CIQWBGuid" hidden="1">"TESAM - Base wo NF.xlsm"</definedName>
    <definedName name="Circ">#REF!</definedName>
    <definedName name="CITIES" localSheetId="5">#REF!</definedName>
    <definedName name="CITIES">#REF!</definedName>
    <definedName name="CITY" localSheetId="5">#REF!</definedName>
    <definedName name="CITY">#REF!</definedName>
    <definedName name="CityLimits">#REF!</definedName>
    <definedName name="CITYM">#REF!</definedName>
    <definedName name="CITYS">#REF!</definedName>
    <definedName name="CITYST">#REF!</definedName>
    <definedName name="CITYT">#REF!</definedName>
    <definedName name="cjv25prnt" localSheetId="5">#REF!</definedName>
    <definedName name="cjv25prnt">#REF!</definedName>
    <definedName name="cjv3prnt">#REF!</definedName>
    <definedName name="cjv3wkst">#REF!</definedName>
    <definedName name="Class">#REF!</definedName>
    <definedName name="ClassCode">#REF!</definedName>
    <definedName name="ClassCustomer">#REF!</definedName>
    <definedName name="ClassDA">#REF!</definedName>
    <definedName name="ClassFunction">#REF!</definedName>
    <definedName name="ClassMethod">#REF!</definedName>
    <definedName name="CLFP_CorpExp">#REF!</definedName>
    <definedName name="CLFPopebPage1" localSheetId="5">#REF!</definedName>
    <definedName name="CLFPopebPage1">#REF!</definedName>
    <definedName name="CLFPopebPage2" localSheetId="5">#REF!</definedName>
    <definedName name="CLFPopebPage2">#REF!</definedName>
    <definedName name="CLFPopebPage3" localSheetId="5">#REF!</definedName>
    <definedName name="CLFPopebPage3">#REF!</definedName>
    <definedName name="CLFPopebPage4" localSheetId="5">#REF!</definedName>
    <definedName name="CLFPopebPage4">#REF!</definedName>
    <definedName name="ClientMatter" hidden="1">"b1"</definedName>
    <definedName name="Clientmngt">#REF!</definedName>
    <definedName name="Cnfg_CalcElecRateImpact">#REF!</definedName>
    <definedName name="Cnfg_CalcMWhByPeriod">#REF!</definedName>
    <definedName name="Cnfg_CalcSteps">#REF!</definedName>
    <definedName name="Cnfg_CellDragAndDrop">#REF!</definedName>
    <definedName name="Cnfg_Contrib1">#REF!</definedName>
    <definedName name="Cnfg_Contrib2">#REF!</definedName>
    <definedName name="Cnfg_Contrib3">#REF!</definedName>
    <definedName name="Cnfg_EnableMultZones">#REF!</definedName>
    <definedName name="Cnfg_IncludeExt">#REF!</definedName>
    <definedName name="Cnfg_IndividualNRBs">#REF!</definedName>
    <definedName name="Cnfg_MaxACYrs">#REF!</definedName>
    <definedName name="Cnfg_MaxInstallYrs">#REF!</definedName>
    <definedName name="Cnfg_MaxMeasures">#REF!</definedName>
    <definedName name="Cnfg_MaxPrgms">#REF!</definedName>
    <definedName name="Cnfg_MaxSectors">#REF!</definedName>
    <definedName name="Cnfg_NonUtilBudgOrg">#REF!</definedName>
    <definedName name="Cnfg_NRBsInTotalBens">#REF!</definedName>
    <definedName name="Cnfg_PrgmAbbreviation">#REF!</definedName>
    <definedName name="Cnfg_ProgramLabel">#REF!</definedName>
    <definedName name="Cnfg_ScrnToolbar">#REF!</definedName>
    <definedName name="Cnfg_ScrnToolbarName">#REF!</definedName>
    <definedName name="Cnfg_Sheets">#REF!</definedName>
    <definedName name="Cnfg_SocietalOrTotRes">#REF!</definedName>
    <definedName name="Cnfg_UserGuide">#REF!</definedName>
    <definedName name="Cnfg_WaterUnits">#REF!</definedName>
    <definedName name="Co">#REF!</definedName>
    <definedName name="CO48ENT" localSheetId="5">#REF!</definedName>
    <definedName name="CO48ENT">#REF!</definedName>
    <definedName name="CO90ENT" localSheetId="5">#REF!</definedName>
    <definedName name="CO90ENT">#REF!</definedName>
    <definedName name="coding">#REF!</definedName>
    <definedName name="coeffs">#REF!</definedName>
    <definedName name="Collections" localSheetId="5">#REF!</definedName>
    <definedName name="Collections">#REF!</definedName>
    <definedName name="COLO" localSheetId="5">#REF!</definedName>
    <definedName name="COLO">#REF!</definedName>
    <definedName name="ColumnAttributes1">#REF!</definedName>
    <definedName name="ColumnHeadings1">#REF!</definedName>
    <definedName name="Columns">#REF!</definedName>
    <definedName name="Commercial_Start">#REF!</definedName>
    <definedName name="COMMERZBANK" localSheetId="5">#REF!</definedName>
    <definedName name="COMMERZBANK">#REF!</definedName>
    <definedName name="COMP" localSheetId="5">#REF!</definedName>
    <definedName name="COMP">#REF!</definedName>
    <definedName name="Company">#REF!</definedName>
    <definedName name="CompanyCode">#REF!</definedName>
    <definedName name="CompanyName">#REF!</definedName>
    <definedName name="Compare_Month">#REF!</definedName>
    <definedName name="Compare_Year">#REF!</definedName>
    <definedName name="compunbld" localSheetId="5">#REF!</definedName>
    <definedName name="compunbld">#REF!</definedName>
    <definedName name="Con_Bal_Sheet" localSheetId="5">#REF!</definedName>
    <definedName name="Con_Bal_Sheet">#REF!</definedName>
    <definedName name="Con_Inc_Stmnt" localSheetId="5">#REF!</definedName>
    <definedName name="Con_Inc_Stmnt">#REF!</definedName>
    <definedName name="ConsolidatedQPack1">#REF!</definedName>
    <definedName name="ConsOpex_G2">#REF!</definedName>
    <definedName name="ConsOpex_G3">#REF!</definedName>
    <definedName name="ConsOpex_G4">#REF!</definedName>
    <definedName name="ConsOpex_G5">#REF!</definedName>
    <definedName name="ConsOpex_Germ">#REF!</definedName>
    <definedName name="ConsOpex_N2">#REF!</definedName>
    <definedName name="ConsOpex_N3">#REF!</definedName>
    <definedName name="ConsOpex_N4">#REF!</definedName>
    <definedName name="ConsOpex_U2">#REF!</definedName>
    <definedName name="ConsOpex_U3">#REF!</definedName>
    <definedName name="ConsOpex_U4">#REF!</definedName>
    <definedName name="ConsOpex_UK">#REF!</definedName>
    <definedName name="Cont_1" localSheetId="5">#REF!</definedName>
    <definedName name="Cont_1">#REF!</definedName>
    <definedName name="contract" localSheetId="5">#REF!</definedName>
    <definedName name="contract">#REF!</definedName>
    <definedName name="contractors">#REF!</definedName>
    <definedName name="ContribDiscl.py">#REF!</definedName>
    <definedName name="ContribDisclPV" localSheetId="5">#REF!</definedName>
    <definedName name="ContribDisclPV">#REF!</definedName>
    <definedName name="convfac">0.6992</definedName>
    <definedName name="Copy.Area">#REF!</definedName>
    <definedName name="COPY1" localSheetId="5">#REF!</definedName>
    <definedName name="COPY1">#REF!</definedName>
    <definedName name="COPY2" localSheetId="5">#REF!</definedName>
    <definedName name="COPY2">#REF!</definedName>
    <definedName name="Copy3" localSheetId="5">#REF!</definedName>
    <definedName name="Copy3">#REF!</definedName>
    <definedName name="core">#REF!</definedName>
    <definedName name="CORP_CAP_DATES">#REF!</definedName>
    <definedName name="CORPTAX_DATAMAPDEFINITIONS_DataMap_10" hidden="1">#REF!</definedName>
    <definedName name="CORPTAX_DATAMAPDEFINITIONS_DataMap_11" hidden="1">#REF!</definedName>
    <definedName name="CORPTAX_DATAMAPDEFINITIONS_DataMap_12" hidden="1">#REF!</definedName>
    <definedName name="CORPTAX_DATAMAPDEFINITIONS_DataMap_13" hidden="1">#REF!</definedName>
    <definedName name="CORPTAX_DATAMAPDEFINITIONS_DataMap_2" hidden="1">#REF!</definedName>
    <definedName name="CORPTAX_DATAMAPDEFINITIONS_DataMap_3" hidden="1">#REF!</definedName>
    <definedName name="CORPTAX_DATAMAPDEFINITIONS_DataMap_4" hidden="1">#REF!</definedName>
    <definedName name="CORPTAX_DATAMAPDEFINITIONS_DataMap_5" hidden="1">#REF!</definedName>
    <definedName name="CORPTAX_DATAMAPDEFINITIONS_DataMap_6" hidden="1">#REF!</definedName>
    <definedName name="CORPTAX_DATAMAPDEFINITIONS_DataMap_7" hidden="1">#REF!</definedName>
    <definedName name="CORPTAX_DATAMAPDEFINITIONS_DataMap_8" hidden="1">#REF!</definedName>
    <definedName name="CORPTAX_DATAMAPDEFINITIONS_DataMap_9" hidden="1">#REF!</definedName>
    <definedName name="correcties" localSheetId="5">#REF!</definedName>
    <definedName name="correcties">#REF!</definedName>
    <definedName name="CostEff_out">#REF!</definedName>
    <definedName name="CostEff_Table">#REF!</definedName>
    <definedName name="CostofPosition">#REF!</definedName>
    <definedName name="COSTROW1">#REF!</definedName>
    <definedName name="COSTROW2">#REF!</definedName>
    <definedName name="CostsYr">#REF!</definedName>
    <definedName name="cotot1" localSheetId="5">#REF!</definedName>
    <definedName name="cotot1">#REF!</definedName>
    <definedName name="cotot2" localSheetId="5">#REF!</definedName>
    <definedName name="cotot2">#REF!</definedName>
    <definedName name="cotot3" localSheetId="5">#REF!</definedName>
    <definedName name="cotot3">#REF!</definedName>
    <definedName name="cotot4" localSheetId="5">#REF!</definedName>
    <definedName name="cotot4">#REF!</definedName>
    <definedName name="COUNTY" localSheetId="5">#REF!</definedName>
    <definedName name="COUNTY">#REF!</definedName>
    <definedName name="COUSEGAS" localSheetId="5">#REF!</definedName>
    <definedName name="COUSEGAS">#REF!</definedName>
    <definedName name="cover" localSheetId="5">#REF!</definedName>
    <definedName name="cover">#REF!</definedName>
    <definedName name="Covert">#REF!</definedName>
    <definedName name="Coyote" localSheetId="5">#REF!</definedName>
    <definedName name="Coyote">#REF!</definedName>
    <definedName name="CoyoteMonth" localSheetId="5">#REF!</definedName>
    <definedName name="CoyoteMonth">#REF!</definedName>
    <definedName name="cp">#REF!</definedName>
    <definedName name="CPAlloc">#REF!</definedName>
    <definedName name="CPHeader">#REF!</definedName>
    <definedName name="cpinv" localSheetId="5">#REF!</definedName>
    <definedName name="cpinv">#REF!</definedName>
    <definedName name="Credit_World">#REF!</definedName>
    <definedName name="CREDITSUISSE" localSheetId="5">#REF!</definedName>
    <definedName name="CREDITSUISSE">#REF!</definedName>
    <definedName name="CRETE" localSheetId="5">#REF!</definedName>
    <definedName name="CRETE">#REF!</definedName>
    <definedName name="_xlnm.Criteria">#REF!</definedName>
    <definedName name="CrudePage1">#REF!</definedName>
    <definedName name="CrudePage2">#REF!</definedName>
    <definedName name="CType1">"Residential"</definedName>
    <definedName name="CType2">"Commercial"</definedName>
    <definedName name="CType3">"Industrial"</definedName>
    <definedName name="CType4">"Agricultural"</definedName>
    <definedName name="CType5">"Transportation"</definedName>
    <definedName name="CType6">"Misc Op Income"</definedName>
    <definedName name="Currency">#REF!</definedName>
    <definedName name="CURRENT">#REF!</definedName>
    <definedName name="Current_sum">#REF!</definedName>
    <definedName name="Current_Year">#REF!</definedName>
    <definedName name="currentFY">#REF!</definedName>
    <definedName name="CurrentLiab158">#REF!</definedName>
    <definedName name="CurrentLiab158.py">#REF!</definedName>
    <definedName name="currmo" localSheetId="5">#REF!</definedName>
    <definedName name="currmo">#REF!</definedName>
    <definedName name="CUST" localSheetId="5">#REF!</definedName>
    <definedName name="CUST">#REF!</definedName>
    <definedName name="custgrowth">#REF!</definedName>
    <definedName name="customer" localSheetId="5">#REF!</definedName>
    <definedName name="customer">#REF!</definedName>
    <definedName name="Customers">#REF!</definedName>
    <definedName name="Customers_with_exceed_pay_term" localSheetId="5">#REF!</definedName>
    <definedName name="Customers_with_exceed_pay_term">#REF!</definedName>
    <definedName name="CustomerType">#REF!</definedName>
    <definedName name="CUSTSUM" localSheetId="5">#REF!</definedName>
    <definedName name="CUSTSUM">#REF!</definedName>
    <definedName name="custsvc">#REF!</definedName>
    <definedName name="CY11TOT" localSheetId="5">#REF!</definedName>
    <definedName name="CY11TOT">#REF!</definedName>
    <definedName name="CYC10TOT" localSheetId="5">#REF!</definedName>
    <definedName name="CYC10TOT">#REF!</definedName>
    <definedName name="CYPRUSFAC">#REF!</definedName>
    <definedName name="CYPRUSLF">#REF!</definedName>
    <definedName name="CYPRUSMW">#REF!</definedName>
    <definedName name="CYPRUSMWH">#REF!</definedName>
    <definedName name="DA">1</definedName>
    <definedName name="DAILYMACRO" localSheetId="5">#REF!</definedName>
    <definedName name="DAILYMACRO">#REF!</definedName>
    <definedName name="DANSKEBANK" localSheetId="5">#REF!</definedName>
    <definedName name="DANSKEBANK">#REF!</definedName>
    <definedName name="data">#REF!</definedName>
    <definedName name="data_3">#REF!</definedName>
    <definedName name="data_entry">#REF!</definedName>
    <definedName name="Data_Provider">"DATA_PROVIDER_1"</definedName>
    <definedName name="DATA_TABLE">#REF!</definedName>
    <definedName name="DATA_TABLE_1998" localSheetId="5">#REF!</definedName>
    <definedName name="DATA_TABLE_1998">#REF!</definedName>
    <definedName name="Data_table_1998_rev" localSheetId="5">#REF!</definedName>
    <definedName name="Data_table_1998_rev">#REF!</definedName>
    <definedName name="DATA_TABLE_1999" localSheetId="5">#REF!</definedName>
    <definedName name="DATA_TABLE_1999">#REF!</definedName>
    <definedName name="Data_Types" localSheetId="5">#REF!</definedName>
    <definedName name="Data_Types">#REF!</definedName>
    <definedName name="_xlnm.Database" localSheetId="5">#REF!</definedName>
    <definedName name="_xlnm.Database">#REF!</definedName>
    <definedName name="DATABASE1">#REF!</definedName>
    <definedName name="Database2">#REF!</definedName>
    <definedName name="DataList" localSheetId="5">#REF!</definedName>
    <definedName name="DataList">#REF!</definedName>
    <definedName name="Date" localSheetId="5">#REF!</definedName>
    <definedName name="Date">#REF!</definedName>
    <definedName name="DAYS" localSheetId="5">#REF!</definedName>
    <definedName name="DAYS">#REF!</definedName>
    <definedName name="db">OFFSET(#REF!,0,0,COUNTA(#REF!),7)</definedName>
    <definedName name="DBDB" localSheetId="5">#REF!</definedName>
    <definedName name="DBDB">#REF!</definedName>
    <definedName name="DBGRONAU" localSheetId="5">#REF!</definedName>
    <definedName name="DBGRONAU">#REF!</definedName>
    <definedName name="dd" localSheetId="5">#REF!</definedName>
    <definedName name="dd">#REF!</definedName>
    <definedName name="dds">#REF!</definedName>
    <definedName name="DE">#REF!</definedName>
    <definedName name="Debt03">#REF!</definedName>
    <definedName name="Debt04">#REF!</definedName>
    <definedName name="DEC00" hidden="1">{#N/A,#N/A,FALSE,"ARREC"}</definedName>
    <definedName name="DefaultCopy">#REF!</definedName>
    <definedName name="DefaultPaste">#REF!</definedName>
    <definedName name="DefDate" localSheetId="5">#REF!</definedName>
    <definedName name="DefDate">#REF!</definedName>
    <definedName name="DefLedger" localSheetId="5">#REF!</definedName>
    <definedName name="DefLedger">#REF!</definedName>
    <definedName name="DefMask" localSheetId="5">#REF!</definedName>
    <definedName name="DefMask">#REF!</definedName>
    <definedName name="DefOprid" localSheetId="5">#REF!</definedName>
    <definedName name="DefOprid">#REF!</definedName>
    <definedName name="DefSource" localSheetId="5">#REF!</definedName>
    <definedName name="DefSource">#REF!</definedName>
    <definedName name="DefUnit" localSheetId="5">#REF!</definedName>
    <definedName name="DefUnit">#REF!</definedName>
    <definedName name="dekking" localSheetId="5">#REF!</definedName>
    <definedName name="dekking">#REF!</definedName>
    <definedName name="Demand" localSheetId="5">#REF!</definedName>
    <definedName name="Demand">#REF!</definedName>
    <definedName name="dept">#REF!</definedName>
    <definedName name="Dept_Rollup_List">#REF!</definedName>
    <definedName name="DESC">#REF!</definedName>
    <definedName name="DescrCol" localSheetId="5">#REF!</definedName>
    <definedName name="DescrCol">#REF!</definedName>
    <definedName name="Description" localSheetId="5">#REF!</definedName>
    <definedName name="Description">#REF!</definedName>
    <definedName name="DETAIL" localSheetId="5">#REF!</definedName>
    <definedName name="DETAIL">#REF!</definedName>
    <definedName name="DF_GRID_1" localSheetId="5">#REF!</definedName>
    <definedName name="DF_GRID_1">#REF!</definedName>
    <definedName name="DF_NAVPANEL_13" localSheetId="5">#REF!</definedName>
    <definedName name="DF_NAVPANEL_13">#REF!</definedName>
    <definedName name="DF_NAVPANEL_18" localSheetId="5">#REF!</definedName>
    <definedName name="DF_NAVPANEL_18">#REF!</definedName>
    <definedName name="diapage1">#REF!</definedName>
    <definedName name="DIAR48" localSheetId="5">#REF!</definedName>
    <definedName name="DIAR48">#REF!</definedName>
    <definedName name="DIAR90" localSheetId="5">#REF!</definedName>
    <definedName name="DIAR90">#REF!</definedName>
    <definedName name="DIARIZED48" localSheetId="5">#REF!</definedName>
    <definedName name="DIARIZED48">#REF!</definedName>
    <definedName name="DIARIZED90" localSheetId="5">#REF!</definedName>
    <definedName name="DIARIZED90">#REF!</definedName>
    <definedName name="Diff" localSheetId="5">#REF!</definedName>
    <definedName name="Diff">#REF!</definedName>
    <definedName name="discount">0.0675</definedName>
    <definedName name="DISTRIBUTION">#REF!</definedName>
    <definedName name="DME_Dirty" hidden="1">"False"</definedName>
    <definedName name="DME_DocumentFlags" hidden="1">"1"</definedName>
    <definedName name="DME_DocumentID" hidden="1">"::ODMA\DME-MSE\London-44356"</definedName>
    <definedName name="DME_DocumentOpened" hidden="1">"True"</definedName>
    <definedName name="DME_DocumentTitle" hidden="1">"London-44356 - impress model"</definedName>
    <definedName name="DME_LocalFile" hidden="1">"False"</definedName>
    <definedName name="DME_NextWindowNumber" hidden="1">"2"</definedName>
    <definedName name="DMFAC">#REF!</definedName>
    <definedName name="DMLF">#REF!</definedName>
    <definedName name="DMMW">#REF!</definedName>
    <definedName name="DMMWH">#REF!</definedName>
    <definedName name="DocumentName" hidden="1">"b1"</definedName>
    <definedName name="DocumentNum" hidden="1">"a1"</definedName>
    <definedName name="DP">#REF!</definedName>
    <definedName name="DPROD">#REF!</definedName>
    <definedName name="DR">(#REF!-#REF!)/#REF!</definedName>
    <definedName name="draft">#REF!</definedName>
    <definedName name="drate" localSheetId="5">#REF!</definedName>
    <definedName name="drate">#REF!</definedName>
    <definedName name="drateAWGopeb" localSheetId="5">#REF!</definedName>
    <definedName name="drateAWGopeb">#REF!</definedName>
    <definedName name="drateBHCopeb" localSheetId="5">#REF!</definedName>
    <definedName name="drateBHCopeb">#REF!</definedName>
    <definedName name="drateBHPIA" localSheetId="5">#REF!</definedName>
    <definedName name="drateBHPIA">#REF!</definedName>
    <definedName name="drateBHUHIA" localSheetId="5">#REF!</definedName>
    <definedName name="drateBHUHIA">#REF!</definedName>
    <definedName name="drateBHUHopeb" localSheetId="5">#REF!</definedName>
    <definedName name="drateBHUHopeb">#REF!</definedName>
    <definedName name="drateCLFPopeb" localSheetId="5">#REF!</definedName>
    <definedName name="drateCLFPopeb">#REF!</definedName>
    <definedName name="DrateFASB">#REF!</definedName>
    <definedName name="DrateFASB.py">#REF!</definedName>
    <definedName name="DrateFASBdiscl.py">#REF!</definedName>
    <definedName name="DrateFASBDisclProVal">#REF!</definedName>
    <definedName name="drateKMIopeb" localSheetId="5">#REF!</definedName>
    <definedName name="drateKMIopeb">#REF!</definedName>
    <definedName name="dratePEP" localSheetId="5">#REF!</definedName>
    <definedName name="dratePEP">#REF!</definedName>
    <definedName name="drateQP" localSheetId="5">#REF!</definedName>
    <definedName name="drateQP">#REF!</definedName>
    <definedName name="DrivCchngPrn2" localSheetId="5">#REF!</definedName>
    <definedName name="DrivCchngPrn2">#REF!</definedName>
    <definedName name="dsaas" hidden="1">{0,0,0,0;0,0,0,0;0,0,0,0;0,0,0,0;0,0,0,0}</definedName>
    <definedName name="dsfa" localSheetId="5" hidden="1">#REF!</definedName>
    <definedName name="dsfa" hidden="1">#REF!</definedName>
    <definedName name="dsfa." hidden="1">#REF!</definedName>
    <definedName name="DSS" localSheetId="5">#REF!</definedName>
    <definedName name="DSS">#REF!</definedName>
    <definedName name="Due_To_Due_From" localSheetId="5">#REF!</definedName>
    <definedName name="Due_To_Due_From">#REF!</definedName>
    <definedName name="Due_To_Due_From_Eur" localSheetId="5">#REF!</definedName>
    <definedName name="Due_To_Due_From_Eur">#REF!</definedName>
    <definedName name="Duke">#REF!</definedName>
    <definedName name="Dynamic_Adjustments">#REF!</definedName>
    <definedName name="DYNcase">#REF!</definedName>
    <definedName name="E">#REF!</definedName>
    <definedName name="e_sam1">#REF!</definedName>
    <definedName name="e1p1">#REF!</definedName>
    <definedName name="e1p2">#REF!</definedName>
    <definedName name="e2p1">#REF!</definedName>
    <definedName name="e3p1">#REF!</definedName>
    <definedName name="e3p2">#REF!</definedName>
    <definedName name="e4p1">#REF!</definedName>
    <definedName name="e5p1">#REF!</definedName>
    <definedName name="e5p2">#REF!</definedName>
    <definedName name="e5p3">#REF!</definedName>
    <definedName name="e5p4">#REF!</definedName>
    <definedName name="e7p1">#REF!</definedName>
    <definedName name="e8p1">#REF!</definedName>
    <definedName name="EB">#REF!</definedName>
    <definedName name="ebdebtratio">#REF!</definedName>
    <definedName name="ECLGMgmtRev1">#REF!</definedName>
    <definedName name="ECLGMgmtRev2">#REF!</definedName>
    <definedName name="ECLGNIWalk">#REF!</definedName>
    <definedName name="ECLGQPack1">#REF!</definedName>
    <definedName name="ECLGQPack2">#REF!</definedName>
    <definedName name="ecombe">#REF!</definedName>
    <definedName name="ecomfe">#REF!</definedName>
    <definedName name="EcoName">#REF!</definedName>
    <definedName name="Edition">MID(filename,SEARCH(".",filename)-2,2)</definedName>
    <definedName name="EEContribFY">#REF!</definedName>
    <definedName name="EEContribFYdiscl.py">#REF!</definedName>
    <definedName name="EffectiveFIT">#REF!</definedName>
    <definedName name="EIGENDB" localSheetId="5">#REF!</definedName>
    <definedName name="EIGENDB">#REF!</definedName>
    <definedName name="EIGENDB2" localSheetId="5">#REF!</definedName>
    <definedName name="EIGENDB2">#REF!</definedName>
    <definedName name="EIGENDG" localSheetId="5">#REF!</definedName>
    <definedName name="EIGENDG">#REF!</definedName>
    <definedName name="EM_HIDALWAYS_123">"__FDSCACHE__|OLD RAVE|"</definedName>
    <definedName name="EM_IP_32546978_25467">"169.48.194.58"</definedName>
    <definedName name="EM_SAVEAS_123456A">"C:\Users\z025402\AppData\Local\Temp\661937.xlsx"</definedName>
    <definedName name="Email_Address" localSheetId="5">#REF!</definedName>
    <definedName name="Email_Address">#REF!</definedName>
    <definedName name="EmissCostNGas">#REF!</definedName>
    <definedName name="EmissCostOil">#REF!</definedName>
    <definedName name="EmissElecCO2">#REF!</definedName>
    <definedName name="EmissElecNOx">#REF!</definedName>
    <definedName name="EmissElecSO2">#REF!</definedName>
    <definedName name="EmissNGasCO2">#REF!</definedName>
    <definedName name="EmissNGasNOx">#REF!</definedName>
    <definedName name="EmissNGasSO2">#REF!</definedName>
    <definedName name="EmissOilCO2">#REF!</definedName>
    <definedName name="EmissOilNOx">#REF!</definedName>
    <definedName name="EmissOilSO2">#REF!</definedName>
    <definedName name="EMonth">#REF!,#REF!</definedName>
    <definedName name="emp">#REF!</definedName>
    <definedName name="Emp_Status_List">#REF!</definedName>
    <definedName name="EnablingMgmtRev1">#REF!</definedName>
    <definedName name="EnablingMgmtRev2">#REF!</definedName>
    <definedName name="EnablingNIWalk">#REF!</definedName>
    <definedName name="EnablingQPack1">#REF!</definedName>
    <definedName name="EnablingQPack2">#REF!</definedName>
    <definedName name="EndingAcqHeadCount" localSheetId="5">#REF!</definedName>
    <definedName name="EndingAcqHeadCount">#REF!</definedName>
    <definedName name="Energy_Delivery___Y_T_D_Ebit" localSheetId="5">#REF!</definedName>
    <definedName name="Energy_Delivery___Y_T_D_Ebit">#REF!</definedName>
    <definedName name="ENERGYSALES">#REF!</definedName>
    <definedName name="EnergyUnits">#REF!</definedName>
    <definedName name="Enron">#REF!</definedName>
    <definedName name="Entity">#REF!</definedName>
    <definedName name="Entry">"V1900-01-01"</definedName>
    <definedName name="EOA">#REF!</definedName>
    <definedName name="EOB" localSheetId="5">#REF!</definedName>
    <definedName name="EOB">#REF!</definedName>
    <definedName name="EOC" localSheetId="5">#REF!</definedName>
    <definedName name="EOC">#REF!</definedName>
    <definedName name="EOH" localSheetId="5">#REF!</definedName>
    <definedName name="EOH">#REF!</definedName>
    <definedName name="Eq_Starts" localSheetId="5">#REF!</definedName>
    <definedName name="Eq_Starts">#REF!</definedName>
    <definedName name="Equipower">#REF!</definedName>
    <definedName name="EQUITY" localSheetId="5">#REF!</definedName>
    <definedName name="EQUITY">#REF!</definedName>
    <definedName name="ErateFASB">#REF!</definedName>
    <definedName name="ErateFASB.py">#REF!</definedName>
    <definedName name="ErateFASBdiscl.py">#REF!</definedName>
    <definedName name="ErateFASBDisclProVal">#REF!</definedName>
    <definedName name="erevchg">#REF!</definedName>
    <definedName name="eroa">0.07</definedName>
    <definedName name="EROA.py">#REF!</definedName>
    <definedName name="EROApos">#REF!</definedName>
    <definedName name="EROR" localSheetId="5">#REF!</definedName>
    <definedName name="EROR">#REF!</definedName>
    <definedName name="ERORB">#REF!</definedName>
    <definedName name="Escalation_Quotient">#REF!</definedName>
    <definedName name="Essbase_Lookup_Range">#REF!</definedName>
    <definedName name="EssfHasNonUnique">FALSE</definedName>
    <definedName name="EssLatest">"Jan"</definedName>
    <definedName name="EssOptions">"A1100000000130101000001110010_01000"</definedName>
    <definedName name="EuropeMgmtRev1">#REF!</definedName>
    <definedName name="EuropeMgmtRev2">#REF!</definedName>
    <definedName name="EuropeMgmtRev3">#REF!</definedName>
    <definedName name="EuropeMgmtRev4">#REF!</definedName>
    <definedName name="EuropeNIWalk">#REF!</definedName>
    <definedName name="EuropeNIWalk2">#REF!</definedName>
    <definedName name="EuropeQPack2">#REF!</definedName>
    <definedName name="ev.Calculation" hidden="1">-4105</definedName>
    <definedName name="ev.Initialized" hidden="1">FALSE</definedName>
    <definedName name="EV__ALLOWSTOPEXPAND__" hidden="1">1</definedName>
    <definedName name="EV__CVPARAMS__" hidden="1">"Any by Any!$B$17:$C$38;"</definedName>
    <definedName name="EV__DECIMALSYMBOL__" hidden="1">"."</definedName>
    <definedName name="EV__EVCOM_OPTIONS__" hidden="1">8</definedName>
    <definedName name="EV__EXPOPTIONS__" hidden="1">0</definedName>
    <definedName name="EV__LASTREFTIME__" hidden="1">38693.6935185185</definedName>
    <definedName name="EV__LOCKEDCVW__CASHFLOW" hidden="1">"A_TOTCFA,AC_CASHAC,ACTUAL,LC,E_QSG,2004.TOTAL,PERIODIC,"</definedName>
    <definedName name="EV__LOCKEDCVW__CONSO" hidden="1">"A_NONE_BALSHT,B_ALL,ACTUAL,C_ALL,LC,TOTCONSO,E_200,G_ALL,2007.JAN,PERIODIC,"</definedName>
    <definedName name="EV__LOCKEDCVW__CONSOLIDATIONS" hidden="1">"CREV,STANDARD,TotalAdj,NetSales,All_InterCo,BT,0XKR,USD,2007.Q2,PERIODIC,"</definedName>
    <definedName name="EV__LOCKEDCVW__CORPOPS" hidden="1">"A_None_BALSHT,B_ALL,ACTUAL,C_ALL,LC,TotConso,E_CorpOps,G_ALL,2004.TOTAL,PERIODIC,"</definedName>
    <definedName name="EV__LOCKEDCVW__FINANCE" hidden="1">"Balance_Sheet,ACTUAL,All_Sources,All_Cost_Centers,All_InterCo,USD,2008.TOTAL,PERIODIC,"</definedName>
    <definedName name="EV__LOCKEDCVW__FINANCE_ETC" hidden="1">"Net_Income,ACTUAL,283,All_DS,All_InterCo,USD,2011.Sep,PERIODIC,"</definedName>
    <definedName name="EV__LOCKEDCVW__FINANCE_ETP" hidden="1">"Balance_Sheet,ACTUAL,All_Companies,All_DS,2008.TOTAL,Periodic,"</definedName>
    <definedName name="EV__LOCKEDCVW__FINANCE_HP" hidden="1">"Total_AP_Affiliates,ACTUAL,C_PROP_CONS,External,2010.Q3,YTD,"</definedName>
    <definedName name="EV__LOCKEDCVW__FINANCE_REG" hidden="1">"Balance_Sheet,ACTUAL,ALL_COMPANIES,All_DS,All_InterCo,2008.TOTAL,Periodic,"</definedName>
    <definedName name="EV__LOCKEDCVW__FINANCE_RGNC" hidden="1">"RGNC_Balance_Sheet,ACTUAL,RGNCGPLP_CONSOL,All_DS,All_InterCo,All_Orders,2010.TOTAL,PERIODIC,"</definedName>
    <definedName name="EV__LOCKEDCVW__FINANCIALREPORTING" hidden="1">"Total_Partner_Equity,ACTUAL,c0060,All_Sources,All_Cost_Centers,2008.SEP,YTD,"</definedName>
    <definedName name="EV__LOCKEDCVW__FPA" hidden="1">"BUDGET,TotWithAlloc,FL1_100,514000,All_Interco,LC,2007.TOTAL,PERIODIC,"</definedName>
    <definedName name="EV__LOCKEDCVW__FPA_GROWTH" hidden="1">"ACTUAL,TotWithAlloc,MgmtReporting,BalanceSheet,AllGrowth,All_Interco,LC,BASESCENARIO,2004.TOTAL,PERIODIC,"</definedName>
    <definedName name="EV__LOCKEDCVW__FPR" hidden="1">"A_All_RVNUES,B_ALL,ACTUAL,C_ALL,LC,TotConso,D_ALL,E_200,P_ALL,S_ALL,2007.JAN,PERIODIC,"</definedName>
    <definedName name="EV__LOCKEDCVW__FPR_NEW" hidden="1">"A_All_RVNUES,B_ALL,ACTUAL,C_ALL,USD,TotConso,D_ALL,E_QSG,P_ALL,S_ALL,2005.Q3,PERIODIC,"</definedName>
    <definedName name="EV__LOCKEDCVW__GROSSMARGIN" hidden="1">"BUDGET929,Adj,FinancialHedges,SC_Contracts,LC,2008.TOTAL,PERIODIC,"</definedName>
    <definedName name="EV__LOCKEDCVW__HCM_ETC" hidden="1">"MeritIncreasePct,BUDGET,CC_410152,NoEmployee,2011.DEC,PERIODIC,"</definedName>
    <definedName name="EV__LOCKEDCVW__HCM_REG" hidden="1">"TotalLabor_NoDet,BUDGETINPUT,OPSENG_DEPTS,AllEmployees,2010.TOTAL,PERIODIC,"</definedName>
    <definedName name="EV__LOCKEDCVW__INTERCOMATCHING" hidden="1">"ICAssets,Actual,Input,E_All,I_All,2004.TOTAL,USD,PERIODIC,"</definedName>
    <definedName name="EV__LOCKEDCVW__KPI" hidden="1">"KPISales,B_ALL,ACTUAL,C_ALL,LC,E_QuikEur,2006.OCT10,PERIODIC,"</definedName>
    <definedName name="EV__LOCKEDCVW__LEGALAPP" hidden="1">"BalanceSheet,F_ERR,ACTUAL,C_CGGROUP,All_InterCo,CGGROUP,2005.TOTAL,All_Sources,PERIODIC,"</definedName>
    <definedName name="EV__LOCKEDCVW__LRATE" hidden="1">"ACTUAL,DZD,Avg,Global,2005.TOTAL,PERIODIC,"</definedName>
    <definedName name="EV__LOCKEDCVW__MARGINPLANNING_ETC" hidden="1">"11100,FCST_INPUT,MR_HPL,ALL_CUST,MP_Amount,All_InterCo,ALL_SRVC,2011.ANN,PERIODIC,"</definedName>
    <definedName name="EV__LOCKEDCVW__OWNERSHIP" hidden="1">"ACTUAL,C_CGGROUP,All_InterCo,CGGROUP,PCON,2005.TOTAL,PERIODIC,"</definedName>
    <definedName name="EV__LOCKEDCVW__PRODUCTLINE" hidden="1">"Ord,ACTUAL,GrandTotal,AllDiv,BT,MILX,AllPLoasis,USD,2002.TOTAL,PERIODIC,"</definedName>
    <definedName name="EV__LOCKEDCVW__PROJECT" hidden="1">"ACTUAL,TotWithAdj,MgmtReporting,150000,AllProjects,AllRFEProjects,LC,2004.TOTAL,PERIODIC,"</definedName>
    <definedName name="EV__LOCKEDCVW__PROJECT_ETC" hidden="1">"AllProjExp,AllProjects,All_Subtype,2011.TOTAL,AllTypes,BUDGETINPUT,410,YTD,"</definedName>
    <definedName name="EV__LOCKEDCVW__PROJECT_REG" hidden="1">"ProjectTotal,BUDGETINPUT,EAST,AllProjects,PIPELINE_INTEGRITY,2011.TOTAL,AllTypes,PERIODIC,"</definedName>
    <definedName name="EV__LOCKEDCVW__RATE" hidden="1">"ACTUAL,AllCurrencies,AVG,RateInput,2004.TOTAL,PERIODIC,"</definedName>
    <definedName name="EV__LOCKEDCVW__RATE_INTERCO" hidden="1">"Actual,Avg,Default,2004.TOTAL,USD,PERIODIC,"</definedName>
    <definedName name="EV__LOCKEDCVW__RATEKPI" hidden="1">"ACTUAL,USD,Avg,Default,2004.TOTAL,PERIODIC,"</definedName>
    <definedName name="EV__LOCKSTATUS__" hidden="1">4</definedName>
    <definedName name="EV__MAXEXPCOLS__" hidden="1">100</definedName>
    <definedName name="EV__MAXEXPROWS__" hidden="1">1000</definedName>
    <definedName name="EV__MEMORYCVW__" hidden="1">0</definedName>
    <definedName name="EV__WBEVMODE__" hidden="1">1</definedName>
    <definedName name="EV__WBREFOPTIONS__" hidden="1">134217743</definedName>
    <definedName name="EV__WBVERSION__" hidden="1">0</definedName>
    <definedName name="EV__WSINFO__" hidden="1">"osoft"</definedName>
    <definedName name="EW">#REF!</definedName>
    <definedName name="EWGHTDEBT">#REF!</definedName>
    <definedName name="exc">#REF!</definedName>
    <definedName name="exceed_pay_term" localSheetId="5">#REF!</definedName>
    <definedName name="exceed_pay_term">#REF!</definedName>
    <definedName name="ExchangeRate">#REF!</definedName>
    <definedName name="ExNonExArea1" localSheetId="5">#REF!,#REF!,#REF!,#REF!</definedName>
    <definedName name="ExNonExArea1">#REF!,#REF!,#REF!,#REF!</definedName>
    <definedName name="ExNonExArea2" localSheetId="5">#REF!</definedName>
    <definedName name="ExNonExArea2">#REF!</definedName>
    <definedName name="ExpContribFY.py">#REF!</definedName>
    <definedName name="expl" localSheetId="5" hidden="1">{#N/A,#N/A,TRUE,"MarginCalc";#N/A,#N/A,TRUE,"Proposal.kW Firm";#N/A,#N/A,TRUE,"PurCalc";#N/A,#N/A,TRUE,"PurCalc Other"}</definedName>
    <definedName name="expl" hidden="1">{#N/A,#N/A,TRUE,"MarginCalc";#N/A,#N/A,TRUE,"Proposal.kW Firm";#N/A,#N/A,TRUE,"PurCalc";#N/A,#N/A,TRUE,"PurCalc Other"}</definedName>
    <definedName name="Ext_Elec">#REF!</definedName>
    <definedName name="Ext_Fuel">#REF!</definedName>
    <definedName name="ExtElec">#REF!</definedName>
    <definedName name="ExtElecAdder">#REF!</definedName>
    <definedName name="ExtFossil">#REF!</definedName>
    <definedName name="ExtFossilAdder">#REF!</definedName>
    <definedName name="_xlnm.Extract">#REF!</definedName>
    <definedName name="EYTD">#REF!,#REF!</definedName>
    <definedName name="f1p1">#REF!</definedName>
    <definedName name="f2p1">#REF!</definedName>
    <definedName name="f3p1">#REF!</definedName>
    <definedName name="FACTORS" localSheetId="5">#REF!</definedName>
    <definedName name="FACTORS">#REF!</definedName>
    <definedName name="FAS88Expense">#REF!</definedName>
    <definedName name="FAS88Expense.py">#REF!</definedName>
    <definedName name="FAS88GL">#REF!</definedName>
    <definedName name="FAS88PSC">#REF!</definedName>
    <definedName name="Fcast_Summary" localSheetId="5">#REF!</definedName>
    <definedName name="Fcast_Summary">#REF!</definedName>
    <definedName name="fdsafads">#REF!</definedName>
    <definedName name="FEB00" hidden="1">{#N/A,#N/A,FALSE,"ARREC"}</definedName>
    <definedName name="Fed_Book">#REF!</definedName>
    <definedName name="FedTax">#REF!</definedName>
    <definedName name="Fee" localSheetId="5">#REF!</definedName>
    <definedName name="Fee">#REF!</definedName>
    <definedName name="felix" localSheetId="5">#REF!</definedName>
    <definedName name="felix">#REF!</definedName>
    <definedName name="Ferc">#REF!</definedName>
    <definedName name="FERCCode">#REF!</definedName>
    <definedName name="FFUnitsDiv1k">#REF!</definedName>
    <definedName name="fieldsales">#REF!</definedName>
    <definedName name="filename" localSheetId="5">#REF!</definedName>
    <definedName name="filename">#REF!</definedName>
    <definedName name="FilingDate">#REF!</definedName>
    <definedName name="FilingType">#REF!</definedName>
    <definedName name="FINAL">#REF!</definedName>
    <definedName name="FINAL_TB">#REF!</definedName>
    <definedName name="finance">#REF!</definedName>
    <definedName name="Financing_Receivables">#REF!</definedName>
    <definedName name="Finrpt5">#REF!</definedName>
    <definedName name="Finrpt6">#REF!</definedName>
    <definedName name="firstcust">#REF!</definedName>
    <definedName name="firstkwh">#REF!</definedName>
    <definedName name="FIRSTTITLE">#REF!</definedName>
    <definedName name="FirstYr">#REF!</definedName>
    <definedName name="FIXED" localSheetId="5">#REF!</definedName>
    <definedName name="FIXED">#REF!</definedName>
    <definedName name="Float" localSheetId="5">#REF!</definedName>
    <definedName name="Float">#REF!</definedName>
    <definedName name="fnbld" localSheetId="5">#REF!</definedName>
    <definedName name="fnbld">#REF!</definedName>
    <definedName name="fnbnwl" localSheetId="5">#REF!</definedName>
    <definedName name="fnbnwl">#REF!</definedName>
    <definedName name="For_the_year_ending_December_31__1998" localSheetId="5">#REF!</definedName>
    <definedName name="For_the_year_ending_December_31__1998">#REF!</definedName>
    <definedName name="ForAmtCol" localSheetId="5">#REF!</definedName>
    <definedName name="ForAmtCol">#REF!</definedName>
    <definedName name="ForcastRev">#REF!</definedName>
    <definedName name="Forecast_case">#REF!</definedName>
    <definedName name="ForecastRev72">#REF!</definedName>
    <definedName name="ForecastRev73">#REF!</definedName>
    <definedName name="ForecastRevHeader">#REF!</definedName>
    <definedName name="ForecastRevHeader72">#REF!</definedName>
    <definedName name="FossilUnits">#REF!</definedName>
    <definedName name="FranceNIWalk">#REF!</definedName>
    <definedName name="FranceQPack1">#REF!</definedName>
    <definedName name="FranceQPack2">#REF!</definedName>
    <definedName name="FRANM">#REF!</definedName>
    <definedName name="FRANT">#REF!</definedName>
    <definedName name="frequency">{"Annually";"Semi-Annually";"Quarterly";"Bi-Monthly";"Monthly"}</definedName>
    <definedName name="FRIESLAND" localSheetId="5">#REF!</definedName>
    <definedName name="FRIESLAND">#REF!</definedName>
    <definedName name="fsbnwc" localSheetId="5">#REF!</definedName>
    <definedName name="fsbnwc">#REF!</definedName>
    <definedName name="ftbwy" localSheetId="5">#REF!</definedName>
    <definedName name="ftbwy">#REF!</definedName>
    <definedName name="FTHUAFAC">#REF!</definedName>
    <definedName name="FTHUALF">#REF!</definedName>
    <definedName name="FTHUAMW">#REF!</definedName>
    <definedName name="FTHUAMWH">#REF!</definedName>
    <definedName name="fucking" localSheetId="5" hidden="1">#REF!</definedName>
    <definedName name="fucking" hidden="1">#REF!</definedName>
    <definedName name="fuel_names">#REF!</definedName>
    <definedName name="FuelCostAdders">#REF!</definedName>
    <definedName name="FuelToggle">#REF!</definedName>
    <definedName name="FULL_YEAR_BONUS">#REF!</definedName>
    <definedName name="FULL_YEAR1">#REF!</definedName>
    <definedName name="Function">#REF!</definedName>
    <definedName name="FundingCurr" localSheetId="5">#REF!</definedName>
    <definedName name="FundingCurr">#REF!</definedName>
    <definedName name="FundingEur" localSheetId="5">#REF!</definedName>
    <definedName name="FundingEur">#REF!</definedName>
    <definedName name="FundStatDiscl.py">#REF!</definedName>
    <definedName name="FundStatProVal" localSheetId="5">#REF!</definedName>
    <definedName name="FundStatProVal">#REF!</definedName>
    <definedName name="FVAEOYdiscl.py">#REF!</definedName>
    <definedName name="FVAEOYdiscl.py2">#REF!</definedName>
    <definedName name="FVAEOYProVal">#REF!</definedName>
    <definedName name="fwbcst" localSheetId="5">#REF!</definedName>
    <definedName name="fwbcst">#REF!</definedName>
    <definedName name="fwbedg" localSheetId="5">#REF!</definedName>
    <definedName name="fwbedg">#REF!</definedName>
    <definedName name="fwbhsp" localSheetId="5">#REF!</definedName>
    <definedName name="fwbhsp">#REF!</definedName>
    <definedName name="fwbrc" localSheetId="5">#REF!</definedName>
    <definedName name="fwbrc">#REF!</definedName>
    <definedName name="FY">#REF!</definedName>
    <definedName name="FYear1">#REF!</definedName>
    <definedName name="FYear2">#REF!</definedName>
    <definedName name="FYear3">#REF!</definedName>
    <definedName name="FYear4">#REF!</definedName>
    <definedName name="FYear5">#REF!</definedName>
    <definedName name="GCR_MOD1" localSheetId="5">#REF!</definedName>
    <definedName name="GCR_MOD1">#REF!</definedName>
    <definedName name="GCR_MOD2" localSheetId="5">#REF!</definedName>
    <definedName name="GCR_MOD2">#REF!</definedName>
    <definedName name="GENERALENEDERLAND">#REF!,#REF!</definedName>
    <definedName name="generation" localSheetId="5">#REF!</definedName>
    <definedName name="generation">#REF!</definedName>
    <definedName name="geo">#REF!</definedName>
    <definedName name="GermanyMgmtRev1">#REF!</definedName>
    <definedName name="GermanyMgmtRev2">#REF!</definedName>
    <definedName name="GermanyNIWalk">#REF!</definedName>
    <definedName name="GermanyQPack1">#REF!</definedName>
    <definedName name="GermanyQPack2">#REF!</definedName>
    <definedName name="gg"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gg"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GL_CODEBLOCK_ALL_OPEN_ITEMS">#REF!</definedName>
    <definedName name="GL_INTERFACE_REFERENCE7">#REF!</definedName>
    <definedName name="GLQuarterList">#REF!</definedName>
    <definedName name="GLSums" localSheetId="5">#REF!</definedName>
    <definedName name="GLSums">#REF!</definedName>
    <definedName name="GOD" localSheetId="5" hidden="1">{#N/A,#N/A,TRUE,"Facility-Input";#N/A,#N/A,TRUE,"Graphs";#N/A,#N/A,TRUE,"TOTAL"}</definedName>
    <definedName name="GOD" hidden="1">{#N/A,#N/A,TRUE,"Facility-Input";#N/A,#N/A,TRUE,"Graphs";#N/A,#N/A,TRUE,"TOTAL"}</definedName>
    <definedName name="golly" localSheetId="5" hidden="1">{#N/A,#N/A,TRUE,"Facility-Input";#N/A,#N/A,TRUE,"Graphs";#N/A,#N/A,TRUE,"TOTAL"}</definedName>
    <definedName name="golly" hidden="1">{#N/A,#N/A,TRUE,"Facility-Input";#N/A,#N/A,TRUE,"Graphs";#N/A,#N/A,TRUE,"TOTAL"}</definedName>
    <definedName name="GOODBYE" localSheetId="5" hidden="1">{#N/A,#N/A,TRUE,"Facility-Input";#N/A,#N/A,TRUE,"Graphs";#N/A,#N/A,TRUE,"TOTAL"}</definedName>
    <definedName name="GOODBYE" hidden="1">{#N/A,#N/A,TRUE,"Facility-Input";#N/A,#N/A,TRUE,"Graphs";#N/A,#N/A,TRUE,"TOTAL"}</definedName>
    <definedName name="Gowanus">#REF!</definedName>
    <definedName name="GP">#REF!</definedName>
    <definedName name="GPA">#REF!</definedName>
    <definedName name="GPAAmort">#REF!</definedName>
    <definedName name="GPLTDEPR">#REF!</definedName>
    <definedName name="GraphActual">#N/A</definedName>
    <definedName name="GraphNormal" localSheetId="5">OFFSET([0]!Normals,1,[0]!Station,12,1)</definedName>
    <definedName name="GraphNormal">OFFSET([0]!Normals,1,[0]!Station,12,1)</definedName>
    <definedName name="Gri" localSheetId="5">#REF!</definedName>
    <definedName name="Gri">#REF!</definedName>
    <definedName name="GROSS_REVENUE">#REF!</definedName>
    <definedName name="GRWNDUsable_Oil">475000</definedName>
    <definedName name="GS_CIQ_6_4_UPGRADED">"GS_CIQ_6_4_UPGRADED"</definedName>
    <definedName name="GSCOMMALLOC">#REF!</definedName>
    <definedName name="gwb" localSheetId="5">#REF!</definedName>
    <definedName name="gwb">#REF!</definedName>
    <definedName name="haircut">#REF!</definedName>
    <definedName name="half">#REF!</definedName>
    <definedName name="HDDCDD">OFFSET(#REF!,0,0,COUNTA(#REF!),20)</definedName>
    <definedName name="Hdr_CostsSummary">#REF!</definedName>
    <definedName name="Hdr_ElecSavingsByPeriod">#REF!</definedName>
    <definedName name="Hdr_GasSavePcSales">#REF!</definedName>
    <definedName name="Hdr_MeasReview">#REF!</definedName>
    <definedName name="Hdr_MeasSaveYr">#REF!</definedName>
    <definedName name="Hdr_MeasScrn">#REF!</definedName>
    <definedName name="Hdr_Review">#REF!</definedName>
    <definedName name="Hdr_SaveYr">#REF!</definedName>
    <definedName name="hdv">#REF!</definedName>
    <definedName name="HeaderKeys" localSheetId="5">#REF!</definedName>
    <definedName name="HeaderKeys">#REF!</definedName>
    <definedName name="HeaderLabels" localSheetId="5">#REF!</definedName>
    <definedName name="HeaderLabels">#REF!</definedName>
    <definedName name="HeaderLine" localSheetId="5">#REF!</definedName>
    <definedName name="HeaderLine">#REF!</definedName>
    <definedName name="HeaderSeq" localSheetId="5">#REF!</definedName>
    <definedName name="HeaderSeq">#REF!</definedName>
    <definedName name="hello" localSheetId="5" hidden="1">{#N/A,#N/A,TRUE,"Facility-Input";#N/A,#N/A,TRUE,"Graphs";#N/A,#N/A,TRUE,"TOTAL"}</definedName>
    <definedName name="hello" hidden="1">{#N/A,#N/A,TRUE,"Facility-Input";#N/A,#N/A,TRUE,"Graphs";#N/A,#N/A,TRUE,"TOTAL"}</definedName>
    <definedName name="HERE">#REF!</definedName>
    <definedName name="hh"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hh"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HighDesert">#REF!</definedName>
    <definedName name="HISPANO">#REF!</definedName>
    <definedName name="histdate">#REF!</definedName>
    <definedName name="hn.ConvertZero1" hidden="1">#REF!,#REF!,#REF!,#REF!,#REF!,#REF!,#REF!,#REF!,#REF!,#REF!</definedName>
    <definedName name="hn.ConvertZero2" hidden="1">#REF!,#REF!,#REF!,#REF!,#REF!,#REF!,#REF!,#REF!</definedName>
    <definedName name="hn.ConvertZero3" hidden="1">#REF!,#REF!,#REF!,#REF!,#REF!</definedName>
    <definedName name="hn.ConvertZero4" hidden="1">#REF!,#REF!,#REF!,#REF!,#REF!,#REF!,#REF!,#REF!</definedName>
    <definedName name="hn.ConvertZeroUnhide1" hidden="1">#REF!,#REF!,#REF!</definedName>
    <definedName name="hn.Delete015" hidden="1">#REF!,#REF!,#REF!,#REF!</definedName>
    <definedName name="hn.DZ_MultByFXRates" hidden="1">#REF!,#REF!,#REF!,#REF!</definedName>
    <definedName name="hn.dz_ThouToMil" hidden="1">#REF!,#REF!,#REF!,#REF!,#REF!</definedName>
    <definedName name="hn.ExtDb" hidden="1">FALSE</definedName>
    <definedName name="hn.LTM_CS" hidden="1">#REF!,#REF!,#REF!,#REF!,#REF!,#REF!</definedName>
    <definedName name="hn.LTM_Misc" hidden="1">#REF!,#REF!,#REF!</definedName>
    <definedName name="hn.LTM_MultByFXRates" hidden="1">#REF!,#REF!,#REF!,#REF!,#REF!,#REF!,#REF!</definedName>
    <definedName name="hn.ModelType" hidden="1">"DEAL"</definedName>
    <definedName name="hn.ModelVersion" hidden="1">1</definedName>
    <definedName name="hn.MultbyFXRates" hidden="1">#REF!,#REF!,#REF!,#REF!,#REF!,#REF!,#REF!</definedName>
    <definedName name="hn.MultByFXRates1" hidden="1">#REF!,#REF!,#REF!,#REF!,#REF!</definedName>
    <definedName name="hn.MultByFXRates2" hidden="1">#REF!,#REF!,#REF!,#REF!,#REF!</definedName>
    <definedName name="hn.MultByFXRates3" hidden="1">#REF!,#REF!,#REF!,#REF!,#REF!</definedName>
    <definedName name="hn.MultbyFxrates4" hidden="1">#REF!,#REF!,#REF!,#REF!,#REF!,#REF!,#REF!</definedName>
    <definedName name="hn.multbyfxrates5" hidden="1">#REF!,#REF!,#REF!,#REF!,#REF!</definedName>
    <definedName name="hn.multbyfxrates6" hidden="1">#REF!,#REF!,#REF!,#REF!,#REF!</definedName>
    <definedName name="hn.multbyfxrates7" hidden="1">#REF!,#REF!,#REF!,#REF!,#REF!</definedName>
    <definedName name="hn.MultByFXRatesBot1" hidden="1">#REF!,#REF!,#REF!,#REF!,#REF!,#REF!,#REF!,#REF!,#REF!,#REF!,#REF!,#REF!</definedName>
    <definedName name="hn.MultByFXRatesBot2" hidden="1">#REF!,#REF!,#REF!,#REF!,#REF!,#REF!,#REF!,#REF!,#REF!,#REF!,#REF!,#REF!</definedName>
    <definedName name="hn.MultByFXRatesBot3" hidden="1">#REF!,#REF!,#REF!,#REF!,#REF!,#REF!,#REF!,#REF!,#REF!,#REF!,#REF!,#REF!</definedName>
    <definedName name="hn.MultByFXRatesBot4" hidden="1">#REF!,#REF!,#REF!,#REF!,#REF!,#REF!,#REF!,#REF!,#REF!,#REF!,#REF!,#REF!,#REF!</definedName>
    <definedName name="hn.MultByFXRatesBot5" hidden="1">#REF!,#REF!,#REF!,#REF!,#REF!,#REF!,#REF!,#REF!,#REF!,#REF!,#REF!</definedName>
    <definedName name="hn.MultByFXRatesBot6" hidden="1">#REF!,#REF!,#REF!,#REF!,#REF!,#REF!,#REF!,#REF!,#REF!,#REF!,#REF!</definedName>
    <definedName name="hn.MultByFXRatesBot7" hidden="1">#REF!,#REF!,#REF!,#REF!,#REF!,#REF!,#REF!,#REF!,#REF!,#REF!,#REF!</definedName>
    <definedName name="hn.MultByFXRatesTop1" hidden="1">#REF!,#REF!,#REF!,#REF!,#REF!,#REF!,#REF!,#REF!,#REF!,#REF!,#REF!,#REF!</definedName>
    <definedName name="hn.MultByFXRatesTop2" hidden="1">#REF!,#REF!,#REF!,#REF!,#REF!,#REF!,#REF!,#REF!,#REF!,#REF!,#REF!,#REF!,#REF!,#REF!,#REF!</definedName>
    <definedName name="hn.MultByFXRatesTop3" hidden="1">#REF!,#REF!,#REF!,#REF!,#REF!,#REF!,#REF!,#REF!,#REF!,#REF!,#REF!,#REF!,#REF!,#REF!,#REF!</definedName>
    <definedName name="hn.MultByFXRatesTop4" hidden="1">#REF!,#REF!,#REF!,#REF!,#REF!,#REF!,#REF!,#REF!,#REF!,#REF!,#REF!,#REF!,#REF!,#REF!,#REF!</definedName>
    <definedName name="hn.MultByFXRatesTop5" hidden="1">#REF!,#REF!,#REF!,#REF!,#REF!,#REF!,#REF!,#REF!,#REF!,#REF!,#REF!,#REF!</definedName>
    <definedName name="hn.MultByFXRatesTop6" hidden="1">#REF!,#REF!,#REF!,#REF!,#REF!,#REF!,#REF!,#REF!,#REF!,#REF!,#REF!,#REF!,#REF!,#REF!,#REF!</definedName>
    <definedName name="hn.MultByFXRatesTop7" hidden="1">#REF!,#REF!,#REF!,#REF!,#REF!,#REF!,#REF!,#REF!,#REF!,#REF!,#REF!,#REF!,#REF!,#REF!,#REF!</definedName>
    <definedName name="hn.NoUpload" hidden="1">0</definedName>
    <definedName name="hn.RolledForward" hidden="1">FALSE</definedName>
    <definedName name="HOME">#REF!</definedName>
    <definedName name="Hours">#REF!</definedName>
    <definedName name="HR">#REF!</definedName>
    <definedName name="hrlydomestic">#REF!</definedName>
    <definedName name="hrlyint">#REF!</definedName>
    <definedName name="HTM_control42">{"'Analysis'!$A$1:$B$4,$A$6:$N$129"}</definedName>
    <definedName name="HTML_CodePage">1252</definedName>
    <definedName name="HTML_Control">{"'Analysis'!$A$1:$B$4,$A$6:$N$129"}</definedName>
    <definedName name="html_control_1" hidden="1">{"'IG3Q99'!$A$306:$I$356"}</definedName>
    <definedName name="HTML_Control1">{"'Analysis'!$A$1:$B$4,$A$6:$N$129"}</definedName>
    <definedName name="html_control2">{"'Analysis'!$A$1:$B$4,$A$6:$N$129"}</definedName>
    <definedName name="HTML_Control3">{"'Analysis'!$A$1:$B$4,$A$6:$N$129"}</definedName>
    <definedName name="HTML_Control4">{"'Analysis'!$A$1:$B$4,$A$6:$N$129"}</definedName>
    <definedName name="html_control5">{"'Analysis'!$A$1:$B$4,$A$6:$N$129"}</definedName>
    <definedName name="HTML_Description">""</definedName>
    <definedName name="HTML_Email">""</definedName>
    <definedName name="HTML_Header">"Analysis"</definedName>
    <definedName name="HTML_LastUpdate">"6/28/2000"</definedName>
    <definedName name="HTML_LineAfter">FALSE</definedName>
    <definedName name="HTML_LineBefore">FALSE</definedName>
    <definedName name="HTML_Name">"BrandDirect Marketing"</definedName>
    <definedName name="HTML_OBDlg2">TRUE</definedName>
    <definedName name="HTML_OBDlg4">TRUE</definedName>
    <definedName name="HTML_OS">0</definedName>
    <definedName name="HTML_PathFile">"J:\Finance\Cancel Data\Join Month Data\May 00\0500RenewalCancelCurve.htm"</definedName>
    <definedName name="HTML_Title">"0500RenewYR2"</definedName>
    <definedName name="HTML1_10" hidden="1">""</definedName>
    <definedName name="HTML1_11" hidden="1">1</definedName>
    <definedName name="HTML1_12" hidden="1">"Aswath:Adobe SiteMill™ 1.0.2:MyHomePage:FCFF3.html"</definedName>
    <definedName name="HTML1_2" hidden="1">1</definedName>
    <definedName name="HTML1_3" hidden="1">"FCFF3"</definedName>
    <definedName name="HTML1_4" hidden="1">"Three-Stage FCFF Model"</definedName>
    <definedName name="HTML1_5" hidden="1">""</definedName>
    <definedName name="HTML1_6" hidden="1">-4146</definedName>
    <definedName name="HTML1_7" hidden="1">-4146</definedName>
    <definedName name="HTML1_8" hidden="1">"10/22/96"</definedName>
    <definedName name="HTML1_9" hidden="1">"Aswath Damodaran"</definedName>
    <definedName name="HTML10_10" hidden="1">""</definedName>
    <definedName name="HTML10_11" hidden="1">1</definedName>
    <definedName name="HTML10_12" hidden="1">"Q:\DNSTREAM\COMMOPS\TRADING\PSOTCMTD.HTM"</definedName>
    <definedName name="HTML10_2" hidden="1">1</definedName>
    <definedName name="HTML10_3" hidden="1">"PS&amp;CM OTC Monthly Summary"</definedName>
    <definedName name="HTML10_4" hidden="1">"PS&amp;CM OTC Monthly Summary"</definedName>
    <definedName name="HTML10_5" hidden="1">""</definedName>
    <definedName name="HTML10_6" hidden="1">-4146</definedName>
    <definedName name="HTML10_7" hidden="1">-4146</definedName>
    <definedName name="HTML10_8" hidden="1">"9/2/97"</definedName>
    <definedName name="HTML10_9" hidden="1">"Jeff Rehlen ETN 639-3012"</definedName>
    <definedName name="HTML11_10" hidden="1">""</definedName>
    <definedName name="HTML11_11" hidden="1">1</definedName>
    <definedName name="HTML11_12" hidden="1">"Q:\DNSTREAM\COMMOPS\TRADING\PSOTCMTD.HTM"</definedName>
    <definedName name="HTML11_2" hidden="1">1</definedName>
    <definedName name="HTML11_3" hidden="1">"PS&amp;CM OTC Monthly Summary"</definedName>
    <definedName name="HTML11_4" hidden="1">"PS&amp;CM OTC Monthly Summary"</definedName>
    <definedName name="HTML11_5" hidden="1">""</definedName>
    <definedName name="HTML11_6" hidden="1">-4146</definedName>
    <definedName name="HTML11_7" hidden="1">-4146</definedName>
    <definedName name="HTML11_8" hidden="1">"10/1/97"</definedName>
    <definedName name="HTML11_9" hidden="1">"Jeff Rehlen ETN 639-3012"</definedName>
    <definedName name="HTML12_10" hidden="1">""</definedName>
    <definedName name="HTML12_11" hidden="1">1</definedName>
    <definedName name="HTML12_12" hidden="1">"Q:\DNSTREAM\COMMOPS\TRADING\PSOTCMTD.HTM"</definedName>
    <definedName name="HTML12_2" hidden="1">1</definedName>
    <definedName name="HTML12_3" hidden="1">"PS&amp;CM OTC Monthly Summary"</definedName>
    <definedName name="HTML12_4" hidden="1">"PS&amp;CM OTC Monthly Summary"</definedName>
    <definedName name="HTML12_5" hidden="1">""</definedName>
    <definedName name="HTML12_6" hidden="1">-4146</definedName>
    <definedName name="HTML12_7" hidden="1">-4146</definedName>
    <definedName name="HTML12_8" hidden="1">"11/4/97"</definedName>
    <definedName name="HTML12_9" hidden="1">"Jeff Rehlen ETN 639-3012"</definedName>
    <definedName name="HTML13_10" hidden="1">""</definedName>
    <definedName name="HTML13_11" hidden="1">1</definedName>
    <definedName name="HTML13_12" hidden="1">"Q:\DNSTREAM\COMMOPS\TRADING\PSOTCMTD.HTM"</definedName>
    <definedName name="HTML13_2" hidden="1">1</definedName>
    <definedName name="HTML13_3" hidden="1">"PS&amp;CM OTC Monthly Summary"</definedName>
    <definedName name="HTML13_4" hidden="1">"PS&amp;CM OTC Monthly Summary"</definedName>
    <definedName name="HTML13_5" hidden="1">""</definedName>
    <definedName name="HTML13_6" hidden="1">-4146</definedName>
    <definedName name="HTML13_7" hidden="1">-4146</definedName>
    <definedName name="HTML13_8" hidden="1">"11/4/97"</definedName>
    <definedName name="HTML13_9" hidden="1">"Jeff Rehlen ETN 639-3012"</definedName>
    <definedName name="HTML14_10" hidden="1">""</definedName>
    <definedName name="HTML14_11" hidden="1">1</definedName>
    <definedName name="HTML14_12" hidden="1">"Q:\DNSTREAM\COMMOPS\TRADING\PSOTCMTD.HTM"</definedName>
    <definedName name="HTML14_2" hidden="1">1</definedName>
    <definedName name="HTML14_3" hidden="1">"PS&amp;CM OTC Monthly Summary"</definedName>
    <definedName name="HTML14_4" hidden="1">"PS&amp;CM OTC Monthly Summary"</definedName>
    <definedName name="HTML14_5" hidden="1">""</definedName>
    <definedName name="HTML14_6" hidden="1">-4146</definedName>
    <definedName name="HTML14_7" hidden="1">-4146</definedName>
    <definedName name="HTML14_8" hidden="1">"11/4/97"</definedName>
    <definedName name="HTML14_9" hidden="1">"Jeff Rehlen ETN 639-3012"</definedName>
    <definedName name="HTML2_10" hidden="1">""</definedName>
    <definedName name="HTML2_11" hidden="1">1</definedName>
    <definedName name="HTML2_12" hidden="1">"C:\My Documents\financials.html"</definedName>
    <definedName name="HTML2_2" hidden="1">1</definedName>
    <definedName name="HTML2_3" hidden="1">"Financials"</definedName>
    <definedName name="HTML2_4" hidden="1">"Income Statement"</definedName>
    <definedName name="HTML2_5" hidden="1">""</definedName>
    <definedName name="HTML2_6" hidden="1">-4146</definedName>
    <definedName name="HTML2_7" hidden="1">1</definedName>
    <definedName name="HTML2_8" hidden="1">"8/22/98"</definedName>
    <definedName name="HTML2_9" hidden="1">"Bill Nguyen"</definedName>
    <definedName name="HTML3_10" hidden="1">"dave_levee@pgn.com"</definedName>
    <definedName name="HTML3_11" hidden="1">1</definedName>
    <definedName name="HTML3_12" hidden="1">"G:\MONET\WEB\FORECAST\Hub84.htm"</definedName>
    <definedName name="HTML3_2" hidden="1">1</definedName>
    <definedName name="HTML3_3" hidden="1">"MONET84"</definedName>
    <definedName name="HTML3_4" hidden="1">"Market Hubs by Condition"</definedName>
    <definedName name="HTML3_5" hidden="1">""</definedName>
    <definedName name="HTML3_6" hidden="1">1</definedName>
    <definedName name="HTML3_7" hidden="1">1</definedName>
    <definedName name="HTML3_8" hidden="1">"4/15/96"</definedName>
    <definedName name="HTML3_9" hidden="1">"Resource Forecasting Department"</definedName>
    <definedName name="HTML4_10" hidden="1">"dave_levee@pgn.com"</definedName>
    <definedName name="HTML4_11" hidden="1">1</definedName>
    <definedName name="HTML4_12" hidden="1">"G:\MONET\WEB\FORECAST\mc84.htm"</definedName>
    <definedName name="HTML4_2" hidden="1">1</definedName>
    <definedName name="HTML4_3" hidden="1">"MONET84"</definedName>
    <definedName name="HTML4_4" hidden="1">"ConditionMarginalCost"</definedName>
    <definedName name="HTML4_5" hidden="1">""</definedName>
    <definedName name="HTML4_6" hidden="1">1</definedName>
    <definedName name="HTML4_7" hidden="1">1</definedName>
    <definedName name="HTML4_8" hidden="1">"4/15/96"</definedName>
    <definedName name="HTML4_9" hidden="1">"Resource Forecasting Department"</definedName>
    <definedName name="HTML5_10" hidden="1">"dave_levee@pgn.com"</definedName>
    <definedName name="HTML5_11" hidden="1">1</definedName>
    <definedName name="HTML5_12" hidden="1">"G:\MONET\WEB\FORECAST\mc84.htm"</definedName>
    <definedName name="HTML5_2" hidden="1">1</definedName>
    <definedName name="HTML5_3" hidden="1">"MONET84"</definedName>
    <definedName name="HTML5_4" hidden="1">"ConditionMarginalCost"</definedName>
    <definedName name="HTML5_5" hidden="1">""</definedName>
    <definedName name="HTML5_6" hidden="1">1</definedName>
    <definedName name="HTML5_7" hidden="1">1</definedName>
    <definedName name="HTML5_8" hidden="1">"4/15/96"</definedName>
    <definedName name="HTML5_9" hidden="1">"Resource Forecasting Department"</definedName>
    <definedName name="HTML6_10" hidden="1">""</definedName>
    <definedName name="HTML6_11" hidden="1">1</definedName>
    <definedName name="HTML6_12" hidden="1">"Q:\DNSTREAM\COMMOPS\TRADING\PSOTCMTD.HTM"</definedName>
    <definedName name="HTML6_2" hidden="1">1</definedName>
    <definedName name="HTML6_3" hidden="1">"PS&amp;CM OTC Monthly Summary"</definedName>
    <definedName name="HTML6_4" hidden="1">"PS&amp;CM OTC Monthly Summary"</definedName>
    <definedName name="HTML6_5" hidden="1">""</definedName>
    <definedName name="HTML6_6" hidden="1">-4146</definedName>
    <definedName name="HTML6_7" hidden="1">-4146</definedName>
    <definedName name="HTML6_8" hidden="1">"5/1/97"</definedName>
    <definedName name="HTML6_9" hidden="1">"Bob De Young ETN 639-4510"</definedName>
    <definedName name="HTML7_10" hidden="1">""</definedName>
    <definedName name="HTML7_11" hidden="1">1</definedName>
    <definedName name="HTML7_12" hidden="1">"Q:\DNSTREAM\COMMOPS\TRADING\PSOTCMTD.HTM"</definedName>
    <definedName name="HTML7_2" hidden="1">1</definedName>
    <definedName name="HTML7_3" hidden="1">"PS&amp;CM OTC Monthly Summary"</definedName>
    <definedName name="HTML7_4" hidden="1">"PS&amp;CM OTC Monthly Summary"</definedName>
    <definedName name="HTML7_5" hidden="1">""</definedName>
    <definedName name="HTML7_6" hidden="1">-4146</definedName>
    <definedName name="HTML7_7" hidden="1">-4146</definedName>
    <definedName name="HTML7_8" hidden="1">"6/2/97"</definedName>
    <definedName name="HTML7_9" hidden="1">"Bob De Young ETN 639-4510"</definedName>
    <definedName name="HTML8_10" hidden="1">""</definedName>
    <definedName name="HTML8_11" hidden="1">1</definedName>
    <definedName name="HTML8_12" hidden="1">"Q:\DNSTREAM\COMMOPS\TRADING\PSOTCMTD.HTM"</definedName>
    <definedName name="HTML8_2" hidden="1">1</definedName>
    <definedName name="HTML8_3" hidden="1">"PS&amp;CM OTC Monthly Summary"</definedName>
    <definedName name="HTML8_4" hidden="1">"PS&amp;CM OTC Monthly Summary"</definedName>
    <definedName name="HTML8_5" hidden="1">""</definedName>
    <definedName name="HTML8_6" hidden="1">-4146</definedName>
    <definedName name="HTML8_7" hidden="1">-4146</definedName>
    <definedName name="HTML8_8" hidden="1">"7/1/97"</definedName>
    <definedName name="HTML8_9" hidden="1">"Bob De Young ETN 639-4510"</definedName>
    <definedName name="HTML9_10" hidden="1">""</definedName>
    <definedName name="HTML9_11" hidden="1">1</definedName>
    <definedName name="HTML9_12" hidden="1">"Q:\DNSTREAM\COMMOPS\TRADING\PSOTCMTD.HTM"</definedName>
    <definedName name="HTML9_2" hidden="1">1</definedName>
    <definedName name="HTML9_3" hidden="1">"PS&amp;CM OTC Monthly Summary"</definedName>
    <definedName name="HTML9_4" hidden="1">"PS&amp;CM OTC Monthly Summary"</definedName>
    <definedName name="HTML9_5" hidden="1">""</definedName>
    <definedName name="HTML9_6" hidden="1">-4146</definedName>
    <definedName name="HTML9_7" hidden="1">-4146</definedName>
    <definedName name="HTML9_8" hidden="1">"8/1/97"</definedName>
    <definedName name="HTML9_9" hidden="1">"Bob De Young ETN 639-4510"</definedName>
    <definedName name="HTMLCount" hidden="1">1</definedName>
    <definedName name="HUGHESFAC">#REF!</definedName>
    <definedName name="HUGHESLF">#REF!</definedName>
    <definedName name="HUGHESMW">#REF!</definedName>
    <definedName name="HUGHESMWH">#REF!</definedName>
    <definedName name="HYBERGER">#REF!</definedName>
    <definedName name="IAPGA" localSheetId="5">#REF!</definedName>
    <definedName name="IAPGA">#REF!</definedName>
    <definedName name="IATAN" localSheetId="5">#REF!</definedName>
    <definedName name="IATAN">#REF!</definedName>
    <definedName name="IBMFAC">#REF!</definedName>
    <definedName name="IBMLF">#REF!</definedName>
    <definedName name="IBMMW">#REF!</definedName>
    <definedName name="IBMMWH">#REF!</definedName>
    <definedName name="IC">#REF!</definedName>
    <definedName name="IC.py">#REF!</definedName>
    <definedName name="ICT" localSheetId="5">#REF!</definedName>
    <definedName name="ICT">#REF!</definedName>
    <definedName name="IMBALALLOC" localSheetId="5">#REF!</definedName>
    <definedName name="IMBALALLOC">#REF!</definedName>
    <definedName name="IMBALANCE" localSheetId="5">#REF!</definedName>
    <definedName name="IMBALANCE">#REF!</definedName>
    <definedName name="import_ctrl" localSheetId="5">#REF!</definedName>
    <definedName name="import_ctrl">#REF!</definedName>
    <definedName name="ImportOthFuel" localSheetId="5" hidden="1">{#N/A,#N/A,TRUE,"MarginCalc";#N/A,#N/A,TRUE,"Proposal.kW Firm";#N/A,#N/A,TRUE,"PurCalc";#N/A,#N/A,TRUE,"PurCalc Other"}</definedName>
    <definedName name="ImportOthFuel" hidden="1">{#N/A,#N/A,TRUE,"MarginCalc";#N/A,#N/A,TRUE,"Proposal.kW Firm";#N/A,#N/A,TRUE,"PurCalc";#N/A,#N/A,TRUE,"PurCalc Other"}</definedName>
    <definedName name="Inc_Stat">#REF!</definedName>
    <definedName name="INCENTIVE_ADJUSTMENT">#REF!</definedName>
    <definedName name="Incl_Excl">#REF!</definedName>
    <definedName name="incomestatement" localSheetId="5">#REF!</definedName>
    <definedName name="incomestatement">#REF!</definedName>
    <definedName name="INCREASE">#REF!</definedName>
    <definedName name="Index">#REF!</definedName>
    <definedName name="IndexHeader">#REF!</definedName>
    <definedName name="indloc1" localSheetId="5">#REF!</definedName>
    <definedName name="indloc1">#REF!</definedName>
    <definedName name="indloc2" localSheetId="5">#REF!</definedName>
    <definedName name="indloc2">#REF!</definedName>
    <definedName name="indloc3" localSheetId="5">#REF!</definedName>
    <definedName name="indloc3">#REF!</definedName>
    <definedName name="indtot1" localSheetId="5">#REF!</definedName>
    <definedName name="indtot1">#REF!</definedName>
    <definedName name="indtot2" localSheetId="5">#REF!</definedName>
    <definedName name="indtot2">#REF!</definedName>
    <definedName name="indtot3" localSheetId="5">#REF!</definedName>
    <definedName name="indtot3">#REF!</definedName>
    <definedName name="Ineligible_Countries" localSheetId="5">#REF!</definedName>
    <definedName name="Ineligible_Countries">#REF!</definedName>
    <definedName name="Ineligible_Countries_Eur" localSheetId="5">#REF!</definedName>
    <definedName name="Ineligible_Countries_Eur">#REF!</definedName>
    <definedName name="inflList" hidden="1">"00000000000000000000000000000000000000000000000000000000000000000000000000000000000000000000000000000000000000000000000000000000000000000000000000000000000000000000000000000000000000000000000000000000"</definedName>
    <definedName name="INGBANK" localSheetId="5">#REF!</definedName>
    <definedName name="INGBANK">#REF!</definedName>
    <definedName name="innercode">#REF!</definedName>
    <definedName name="input">#REF!</definedName>
    <definedName name="InputFunctionArea1" localSheetId="5">#REF!</definedName>
    <definedName name="InputFunctionArea1">#REF!</definedName>
    <definedName name="InputFunctionArea2" localSheetId="5">#REF!</definedName>
    <definedName name="InputFunctionArea2">#REF!</definedName>
    <definedName name="InputFunctionArea3" localSheetId="5">#REF!</definedName>
    <definedName name="InputFunctionArea3">#REF!</definedName>
    <definedName name="InputFunctionArea4" localSheetId="5">#REF!</definedName>
    <definedName name="InputFunctionArea4">#REF!</definedName>
    <definedName name="InputFunctionArea5" localSheetId="5">#REF!</definedName>
    <definedName name="InputFunctionArea5">#REF!</definedName>
    <definedName name="InputFunctionUnprotectedArea1" localSheetId="5">#REF!,#REF!,#REF!,#REF!,#REF!,#REF!,#REF!,#REF!</definedName>
    <definedName name="InputFunctionUnprotectedArea1">#REF!,#REF!,#REF!,#REF!,#REF!,#REF!,#REF!,#REF!</definedName>
    <definedName name="InputFunctionUnprotectedArea2" localSheetId="5">#REF!,#REF!,#REF!</definedName>
    <definedName name="InputFunctionUnprotectedArea2">#REF!,#REF!,#REF!</definedName>
    <definedName name="inputs" hidden="1">{"Inputs 1","Base",FALSE,"INPUTS";"Inputs 2","Base",FALSE,"INPUTS";"Inputs 3","Base",FALSE,"INPUTS";"Inputs 4","Base",FALSE,"INPUTS";"Inputs 5","Base",FALSE,"INPUTS"}</definedName>
    <definedName name="INPUTS4">#REF!</definedName>
    <definedName name="INPUTS5">#REF!</definedName>
    <definedName name="INPUTS6">#REF!</definedName>
    <definedName name="InsertLine" localSheetId="5">#REF!</definedName>
    <definedName name="InsertLine">#REF!</definedName>
    <definedName name="insidesales">#REF!</definedName>
    <definedName name="Interco" localSheetId="5">#REF!</definedName>
    <definedName name="Interco">#REF!</definedName>
    <definedName name="interest">0.07</definedName>
    <definedName name="INTERNET">#REF!</definedName>
    <definedName name="INVLINE" localSheetId="5">#REF!</definedName>
    <definedName name="INVLINE">#REF!</definedName>
    <definedName name="invoercode">#REF!</definedName>
    <definedName name="Invoice" localSheetId="5">#REF!</definedName>
    <definedName name="Invoice">#REF!</definedName>
    <definedName name="Invoice2" localSheetId="5">#REF!</definedName>
    <definedName name="Invoice2">#REF!</definedName>
    <definedName name="INVOICENO" localSheetId="5">#REF!</definedName>
    <definedName name="INVOICENO">#REF!</definedName>
    <definedName name="INVOICES" localSheetId="5">#REF!</definedName>
    <definedName name="INVOICES">#REF!</definedName>
    <definedName name="IOStatus">#REF!</definedName>
    <definedName name="IOWA" localSheetId="5">#REF!</definedName>
    <definedName name="IOWA">#REF!</definedName>
    <definedName name="IPH">#REF!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INVENTORY" hidden="1">"c151"</definedName>
    <definedName name="IQ_CHANGE_NET_WORKING_CAPITAL" hidden="1">"c1909"</definedName>
    <definedName name="IQ_CHANGE_OTHER_NET_OPER_ASSETS_BR" hidden="1">"c3595"</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TRACTS_OTHER_COMMODITIES_EQUITIES._FDIC" hidden="1">"c6522"</definedName>
    <definedName name="IQ_CONV_RATE" hidden="1">"c2192"</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"c2106"</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ST" hidden="1">"c1681"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_CODE_">3939</definedName>
    <definedName name="IQ_EXPLORE_DRILL" hidden="1">"c409"</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NOTES_PAY_TOTAL" hidden="1">"c5522"</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LOAT_PERCENT" hidden="1">"c1575"</definedName>
    <definedName name="IQ_FOREIGN_BRANCHES_U.S._BANKS_LOANS_FDIC" hidden="1">"c6438"</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AIR_OIL" hidden="1">"c547"</definedName>
    <definedName name="IQ_IMPAIRMENT_GW" hidden="1">"c548"</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REPAIR" hidden="1">"c2087"</definedName>
    <definedName name="IQ_MARKET_CAP_LFCF" hidden="1">"c2209"</definedName>
    <definedName name="IQ_MARKETCAP" hidden="1">"c712"</definedName>
    <definedName name="IQ_MARKETING" hidden="1">"c2239"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42184.6703356481</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ED55" hidden="1">1</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OLVING_SECURED_1_4_NON_ACCRUAL_FFIEC" hidden="1">"c13314"</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ANS_LEASES_NON_ACCRUAL_FFIEC" hidden="1">"c13757"</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EK" hidden="1">50000</definedName>
    <definedName name="IQ_WEIGHTED_AVG_PRICE" hidden="1">"c1334"</definedName>
    <definedName name="IQ_WIP_INV" hidden="1">"c1335"</definedName>
    <definedName name="IQ_WORKMEN_WRITTEN" hidden="1">"c1336"</definedName>
    <definedName name="IQ_XDIV_DATE" hidden="1">"c2104"</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Z_SCORE" hidden="1">"c1339"</definedName>
    <definedName name="IQB_BOOKMARK_COUNT" hidden="1">0</definedName>
    <definedName name="IQRG15" hidden="1">"$G$16:$G$268"</definedName>
    <definedName name="iQShowHideColumns" hidden="1">"iQShowQuarterlyAnnual"</definedName>
    <definedName name="IRI_WorkspaceId" hidden="1">"f875d9690653425d92f0c414ebaac308"</definedName>
    <definedName name="irr">#REF!</definedName>
    <definedName name="IRSwapMo1">#REF!</definedName>
    <definedName name="IRSwapMo2">#REF!</definedName>
    <definedName name="IRSwapMo3">#REF!</definedName>
    <definedName name="IS_Timespan">#REF!</definedName>
    <definedName name="IsColHidden" hidden="1">FALSE</definedName>
    <definedName name="IsLTMColHidden" hidden="1">FALSE</definedName>
    <definedName name="it" localSheetId="5">#REF!</definedName>
    <definedName name="it">#REF!</definedName>
    <definedName name="ItalyMgmtRev1">#REF!</definedName>
    <definedName name="ItalyMgmtRev2">#REF!</definedName>
    <definedName name="ItalyNIWalk">#REF!</definedName>
    <definedName name="ItalyQPack1">#REF!</definedName>
    <definedName name="ItalyQPack2">#REF!</definedName>
    <definedName name="itc">#REF!</definedName>
    <definedName name="J.C.__Christensen">#REF!</definedName>
    <definedName name="JE" localSheetId="5" hidden="1">{#N/A,#N/A,FALSE,"Proposal.kW Intrupt"}</definedName>
    <definedName name="JE" hidden="1">{#N/A,#N/A,FALSE,"Proposal.kW Intrupt"}</definedName>
    <definedName name="JE_form">#REF!</definedName>
    <definedName name="JEDesc">#REF!</definedName>
    <definedName name="jeprint" localSheetId="5">#REF!</definedName>
    <definedName name="jeprint">#REF!</definedName>
    <definedName name="JESUS" localSheetId="5" hidden="1">{#N/A,#N/A,TRUE,"Facility-Input";#N/A,#N/A,TRUE,"Graphs";#N/A,#N/A,TRUE,"TOTAL"}</definedName>
    <definedName name="JESUS" hidden="1">{#N/A,#N/A,TRUE,"Facility-Input";#N/A,#N/A,TRUE,"Graphs";#N/A,#N/A,TRUE,"TOTAL"}</definedName>
    <definedName name="JETrueUpAccounts">#REF!</definedName>
    <definedName name="JETSET" localSheetId="5">#REF!</definedName>
    <definedName name="JETSET">#REF!</definedName>
    <definedName name="jns"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ns"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ob_Inst">#REF!</definedName>
    <definedName name="journal" localSheetId="5">#REF!</definedName>
    <definedName name="journal">#REF!</definedName>
    <definedName name="journal1" localSheetId="5">#REF!</definedName>
    <definedName name="journal1">#REF!</definedName>
    <definedName name="journal2">#REF!</definedName>
    <definedName name="journal3" localSheetId="5">#REF!</definedName>
    <definedName name="journal3">#REF!</definedName>
    <definedName name="jskljsljslk" hidden="1">TextRefCopy1</definedName>
    <definedName name="july" localSheetId="5" hidden="1">{#N/A,#N/A,TRUE,"MarginCalc";#N/A,#N/A,TRUE,"Proposal.kW Firm";#N/A,#N/A,TRUE,"PurCalc";#N/A,#N/A,TRUE,"PurCalc Other"}</definedName>
    <definedName name="july" hidden="1">{#N/A,#N/A,TRUE,"MarginCalc";#N/A,#N/A,TRUE,"Proposal.kW Firm";#N/A,#N/A,TRUE,"PurCalc";#N/A,#N/A,TRUE,"PurCalc Other"}</definedName>
    <definedName name="Jurisdiction">#REF!</definedName>
    <definedName name="JVMgmtRev1">#REF!</definedName>
    <definedName name="JVMgmtRev2">#REF!</definedName>
    <definedName name="JVNIWalk">#REF!</definedName>
    <definedName name="JVQPack1">#REF!</definedName>
    <definedName name="JVQPack2">#REF!</definedName>
    <definedName name="K2__MAXEXPCOLS__" hidden="1">100</definedName>
    <definedName name="K2__MAXEXPROWS__" hidden="1">1000</definedName>
    <definedName name="K2__WBEVMODE__" hidden="1">0</definedName>
    <definedName name="K2__WBREFOPTIONS__" hidden="1">63</definedName>
    <definedName name="K2_WBEVMODE" hidden="1">0</definedName>
    <definedName name="KANSASIS" localSheetId="5">#REF!</definedName>
    <definedName name="KANSASIS">#REF!</definedName>
    <definedName name="KCPLAcct_Owner">#REF!</definedName>
    <definedName name="KCPLallocatorsP">#REF!</definedName>
    <definedName name="kjhl">{"'Analysis'!$A$1:$B$4,$A$6:$N$129"}</definedName>
    <definedName name="kk">#REF!</definedName>
    <definedName name="KMIopebByPlanPage1" localSheetId="5">#REF!</definedName>
    <definedName name="KMIopebByPlanPage1">#REF!</definedName>
    <definedName name="KMIopebByPlanPage2" localSheetId="5">#REF!</definedName>
    <definedName name="KMIopebByPlanPage2">#REF!</definedName>
    <definedName name="KMIopebByPlanPage3" localSheetId="5">#REF!</definedName>
    <definedName name="KMIopebByPlanPage3">#REF!</definedName>
    <definedName name="KMIopebPage1" localSheetId="5">#REF!</definedName>
    <definedName name="KMIopebPage1">#REF!</definedName>
    <definedName name="KMIopebPage2" localSheetId="5">#REF!</definedName>
    <definedName name="KMIopebPage2">#REF!</definedName>
    <definedName name="KMIopebPage3" localSheetId="5">#REF!</definedName>
    <definedName name="KMIopebPage3">#REF!</definedName>
    <definedName name="kpsimb" localSheetId="5">#REF!</definedName>
    <definedName name="kpsimb">#REF!</definedName>
    <definedName name="KSPAYROLL" localSheetId="5">#REF!</definedName>
    <definedName name="KSPAYROLL">#REF!</definedName>
    <definedName name="KSPGA" localSheetId="5">#REF!</definedName>
    <definedName name="KSPGA">#REF!</definedName>
    <definedName name="KSPGA3008" localSheetId="5">#REF!</definedName>
    <definedName name="KSPGA3008">#REF!</definedName>
    <definedName name="KWH">#REF!</definedName>
    <definedName name="kyd.Dim.01." hidden="1">"bbflfit1:store_ms"</definedName>
    <definedName name="kyd.NumLevels.01." hidden="1">2</definedName>
    <definedName name="kyd.ParentName.01." hidden="1">"Total"</definedName>
    <definedName name="kyd.PrintActionOptn." hidden="1">1</definedName>
    <definedName name="kyd.PrintParent.01." hidden="1">TRUE</definedName>
    <definedName name="l" localSheetId="5">#REF!</definedName>
    <definedName name="l">#REF!</definedName>
    <definedName name="labor">70000/12</definedName>
    <definedName name="LAG">#REF!</definedName>
    <definedName name="LANSCHOT" localSheetId="5">#REF!</definedName>
    <definedName name="LANSCHOT">#REF!</definedName>
    <definedName name="LARGE">#REF!</definedName>
    <definedName name="LastLineCol" localSheetId="5">#REF!</definedName>
    <definedName name="LastLineCol">#REF!</definedName>
    <definedName name="LawsonGL">#REF!</definedName>
    <definedName name="LD_Factor">#REF!</definedName>
    <definedName name="LedgerFieldType" localSheetId="5">#REF!</definedName>
    <definedName name="LedgerFieldType">#REF!</definedName>
    <definedName name="legal">#REF!</definedName>
    <definedName name="LegalEntity">#REF!</definedName>
    <definedName name="LES" localSheetId="5">#REF!</definedName>
    <definedName name="LES">#REF!</definedName>
    <definedName name="Leverage" localSheetId="5">#REF!</definedName>
    <definedName name="Leverage">#REF!</definedName>
    <definedName name="Library" hidden="1">"a1"</definedName>
    <definedName name="LifeCO2_NGas">#REF!</definedName>
    <definedName name="LifeCO2_Oil">#REF!</definedName>
    <definedName name="LifeNOx_NGas">#REF!</definedName>
    <definedName name="LifeNOx_Oil">#REF!</definedName>
    <definedName name="LifeSO2_NGas">#REF!</definedName>
    <definedName name="LifeSO2_Oil">#REF!</definedName>
    <definedName name="limcount" hidden="1">1</definedName>
    <definedName name="LIMIT">#REF!</definedName>
    <definedName name="LINCOLN" localSheetId="5">#REF!</definedName>
    <definedName name="LINCOLN">#REF!</definedName>
    <definedName name="line1" localSheetId="5">#REF!</definedName>
    <definedName name="line1">#REF!</definedName>
    <definedName name="line2" localSheetId="5">#REF!</definedName>
    <definedName name="line2">#REF!</definedName>
    <definedName name="LineLosses">#REF!</definedName>
    <definedName name="LIQAIRFAC">#REF!</definedName>
    <definedName name="LIQAIRLF">#REF!</definedName>
    <definedName name="LIQAIRMW">#REF!</definedName>
    <definedName name="LIQAIRMWH">#REF!</definedName>
    <definedName name="ListOffset" hidden="1">1</definedName>
    <definedName name="Lkup_FFUnits">#REF!</definedName>
    <definedName name="Lkup_FuelClass">#REF!</definedName>
    <definedName name="Lkup_FuelType">#REF!</definedName>
    <definedName name="Lkup_NetBenefits">#REF!</definedName>
    <definedName name="Lkup_PrgmCode">#REF!</definedName>
    <definedName name="Lkup_ProgramType">#REF!</definedName>
    <definedName name="Lkup_SaveYrArrays">#REF!</definedName>
    <definedName name="Lkup_Sector">#REF!</definedName>
    <definedName name="Lkup_ZoneCode">#REF!</definedName>
    <definedName name="ll"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ll"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ll555kjjkl" hidden="1">{"fdsup://IBCentral/FAT Viewer?action=UPDATE&amp;creator=factset&amp;DOC_NAME=fat:reuters_annual_source_window.fat&amp;display_string=Audit&amp;DYN_ARGS=TRUE&amp;VAR:ID1=68964810&amp;VAR:RCODE=FDSINTEXPTOTAL&amp;VAR:SDATE=20081299&amp;VAR:FREQ=Y&amp;VAR:RELITEM=RP&amp;VAR:CURRENCY=&amp;VAR:CURRSOURCE","=EXSHARE&amp;VAR:NATFREQ=ANNUAL&amp;VAR:RFIELD=FINALIZED&amp;VAR:DB_TYPE=&amp;VAR:UNITS=M&amp;window=popup&amp;width=450&amp;height=300&amp;START_MAXIMIZED=FALSE"}</definedName>
    <definedName name="lll">#REF!</definedName>
    <definedName name="LLOYDS" localSheetId="5">#REF!,#REF!,#REF!,#REF!,#REF!</definedName>
    <definedName name="LLOYDS">#REF!,#REF!,#REF!,#REF!,#REF!</definedName>
    <definedName name="LOAD_FACTOR">#REF!</definedName>
    <definedName name="LOAD_FACTOR_BASED_ON_BILLING_DEMAND">#REF!</definedName>
    <definedName name="Load81">#REF!</definedName>
    <definedName name="Load81Header">#REF!</definedName>
    <definedName name="Load82">#REF!</definedName>
    <definedName name="Load82Header">#REF!</definedName>
    <definedName name="Load83">#REF!</definedName>
    <definedName name="Load83Header">#REF!</definedName>
    <definedName name="Load84">#REF!</definedName>
    <definedName name="Load84Header">#REF!</definedName>
    <definedName name="Load85">#REF!</definedName>
    <definedName name="Load85Header">#REF!</definedName>
    <definedName name="Load86">#REF!</definedName>
    <definedName name="Load86Header">#REF!</definedName>
    <definedName name="Load87">#REF!</definedName>
    <definedName name="LoadHeader">#REF!</definedName>
    <definedName name="LoadHeaderHistoric">#REF!</definedName>
    <definedName name="LoadshapeData">#REF!</definedName>
    <definedName name="LoadshapeNames">#REF!</definedName>
    <definedName name="Loan_rate">#REF!</definedName>
    <definedName name="Loan_term">#REF!</definedName>
    <definedName name="Loss" localSheetId="5" hidden="1">{#N/A,#N/A,TRUE,"MarginCalc";#N/A,#N/A,TRUE,"Proposal.kW Firm";#N/A,#N/A,TRUE,"PurCalc";#N/A,#N/A,TRUE,"PurCalc Other"}</definedName>
    <definedName name="Loss" hidden="1">{#N/A,#N/A,TRUE,"MarginCalc";#N/A,#N/A,TRUE,"Proposal.kW Firm";#N/A,#N/A,TRUE,"PurCalc";#N/A,#N/A,TRUE,"PurCalc Other"}</definedName>
    <definedName name="LT_InflRate">#REF!</definedName>
    <definedName name="M">#REF!</definedName>
    <definedName name="MACRO1">#REF!</definedName>
    <definedName name="Major_Maint._Base_Year">#REF!</definedName>
    <definedName name="Mandatory_host">#REF!</definedName>
    <definedName name="Map">#REF!</definedName>
    <definedName name="MAPPING">#REF!</definedName>
    <definedName name="MAPPING_EP">#REF!</definedName>
    <definedName name="MAPPING_LIFE">#REF!</definedName>
    <definedName name="MAPPING_LIFE_EP">#REF!</definedName>
    <definedName name="Margin_Flash_TThomas" localSheetId="5">#REF!</definedName>
    <definedName name="Margin_Flash_TThomas">#REF!</definedName>
    <definedName name="marketing">#REF!</definedName>
    <definedName name="Marty">#REF!</definedName>
    <definedName name="MAY" hidden="1">{#N/A,#N/A,FALSE,"EMPPAY"}</definedName>
    <definedName name="ME" hidden="1">#REF!</definedName>
    <definedName name="ME." hidden="1">#REF!</definedName>
    <definedName name="ME_Years">#REF!</definedName>
    <definedName name="Mean">#REF!</definedName>
    <definedName name="MeasDate">#REF!</definedName>
    <definedName name="MeasDate.py">#REF!</definedName>
    <definedName name="Med" localSheetId="5">#REF!</definedName>
    <definedName name="Med">#REF!</definedName>
    <definedName name="Medical_Claims_GTD">#REF!</definedName>
    <definedName name="MEESPIERSON" localSheetId="5">#REF!,#REF!</definedName>
    <definedName name="MEESPIERSON">#REF!,#REF!</definedName>
    <definedName name="MESSAGES" localSheetId="5">#REF!</definedName>
    <definedName name="MESSAGES">#REF!</definedName>
    <definedName name="MESSAGES_A" localSheetId="5">#REF!</definedName>
    <definedName name="MESSAGES_A">#REF!</definedName>
    <definedName name="Metric">#REF!</definedName>
    <definedName name="MetricAdj">#REF!</definedName>
    <definedName name="MetricLY">#REF!</definedName>
    <definedName name="MetricOP">#REF!</definedName>
    <definedName name="MetricOPAdj">#REF!</definedName>
    <definedName name="MEWarning" hidden="1">0</definedName>
    <definedName name="mgdiar" localSheetId="5">#REF!</definedName>
    <definedName name="mgdiar">#REF!</definedName>
    <definedName name="Mgmt">#REF!</definedName>
    <definedName name="MgmtInt_N" localSheetId="5">#REF!</definedName>
    <definedName name="MgmtInt_N">#REF!</definedName>
    <definedName name="Mgmtrpt1">#REF!</definedName>
    <definedName name="Mgmtrpt2">#REF!</definedName>
    <definedName name="Mgmtrpt3">#REF!</definedName>
    <definedName name="Mgmtrpt4">#REF!</definedName>
    <definedName name="Million">1000000</definedName>
    <definedName name="MINNIS">#REF!</definedName>
    <definedName name="minsys">#REF!</definedName>
    <definedName name="MIPGA" localSheetId="5">#REF!</definedName>
    <definedName name="MIPGA">#REF!</definedName>
    <definedName name="Misc1" localSheetId="5">#REF!</definedName>
    <definedName name="Misc1">#REF!</definedName>
    <definedName name="Misc2" localSheetId="5">#REF!</definedName>
    <definedName name="Misc2">#REF!</definedName>
    <definedName name="MISS1FAC">#REF!</definedName>
    <definedName name="MISS1LF">#REF!</definedName>
    <definedName name="MISS1MW">#REF!</definedName>
    <definedName name="MISS1MWH">#REF!</definedName>
    <definedName name="MISS2FAC">#REF!</definedName>
    <definedName name="MISS2LF">#REF!</definedName>
    <definedName name="MISS2MW">#REF!</definedName>
    <definedName name="MISS2MWH">#REF!</definedName>
    <definedName name="MNPGA" localSheetId="5">#REF!</definedName>
    <definedName name="MNPGA">#REF!</definedName>
    <definedName name="MO">#REF!</definedName>
    <definedName name="MoAcrl" localSheetId="5">#REF!</definedName>
    <definedName name="MoAcrl">#REF!</definedName>
    <definedName name="Model_End_Partial_Year_Frac">#REF!</definedName>
    <definedName name="Module1.PG1">#REF!</definedName>
    <definedName name="Mon_MMM" localSheetId="5">#REF!</definedName>
    <definedName name="Mon_MMM">#REF!</definedName>
    <definedName name="Mon_Text" localSheetId="5">#REF!</definedName>
    <definedName name="Mon_Text">#REF!</definedName>
    <definedName name="Monat_12" localSheetId="5">#REF!</definedName>
    <definedName name="Monat_12">#REF!</definedName>
    <definedName name="Month">#REF!</definedName>
    <definedName name="MONTH12">#REF!</definedName>
    <definedName name="monthloads" localSheetId="5">#REF!</definedName>
    <definedName name="monthloads">#REF!</definedName>
    <definedName name="Monthly_Summary_of_Precollect_Transactions">#REF!</definedName>
    <definedName name="Months">#N/A</definedName>
    <definedName name="Months2" localSheetId="5">OFFSET([0]!Months,(TB!YearB-1949)*12,0,(TB!YearE-TB!YearB+1)*12,1)</definedName>
    <definedName name="Months2">OFFSET([0]!Months,([0]!YearB-1949)*12,0,([0]!YearE-[0]!YearB+1)*12,1)</definedName>
    <definedName name="MTMTitles" localSheetId="5">#REF!</definedName>
    <definedName name="MTMTitles">#REF!</definedName>
    <definedName name="MTMValues1" localSheetId="5">#REF!</definedName>
    <definedName name="MTMValues1">#REF!</definedName>
    <definedName name="MTMValues10" localSheetId="5">#REF!</definedName>
    <definedName name="MTMValues10">#REF!</definedName>
    <definedName name="MTMValues11" localSheetId="5">#REF!</definedName>
    <definedName name="MTMValues11">#REF!</definedName>
    <definedName name="MTMValues12" localSheetId="5">#REF!</definedName>
    <definedName name="MTMValues12">#REF!</definedName>
    <definedName name="MTMValues13" localSheetId="5">#REF!</definedName>
    <definedName name="MTMValues13">#REF!</definedName>
    <definedName name="MTMValues14" localSheetId="5">#REF!</definedName>
    <definedName name="MTMValues14">#REF!</definedName>
    <definedName name="MTMValues15" localSheetId="5">#REF!</definedName>
    <definedName name="MTMValues15">#REF!</definedName>
    <definedName name="MTMValues16" localSheetId="5">#REF!</definedName>
    <definedName name="MTMValues16">#REF!</definedName>
    <definedName name="MTMValues17" localSheetId="5">#REF!</definedName>
    <definedName name="MTMValues17">#REF!</definedName>
    <definedName name="MTMValues1A" localSheetId="5">#REF!</definedName>
    <definedName name="MTMValues1A">#REF!</definedName>
    <definedName name="MTMValues2" localSheetId="5">#REF!</definedName>
    <definedName name="MTMValues2">#REF!</definedName>
    <definedName name="MTMValues2A" localSheetId="5">#REF!</definedName>
    <definedName name="MTMValues2A">#REF!</definedName>
    <definedName name="MTMValues2B" localSheetId="5">#REF!</definedName>
    <definedName name="MTMValues2B">#REF!</definedName>
    <definedName name="MTMValues3" localSheetId="5">#REF!</definedName>
    <definedName name="MTMValues3">#REF!</definedName>
    <definedName name="MTMValues4" localSheetId="5">#REF!</definedName>
    <definedName name="MTMValues4">#REF!</definedName>
    <definedName name="MTMValues5" localSheetId="5">#REF!</definedName>
    <definedName name="MTMValues5">#REF!</definedName>
    <definedName name="MTMValues6" localSheetId="5">#REF!</definedName>
    <definedName name="MTMValues6">#REF!</definedName>
    <definedName name="MTMValues7" localSheetId="5">#REF!</definedName>
    <definedName name="MTMValues7">#REF!</definedName>
    <definedName name="MTMValues8" localSheetId="5">#REF!</definedName>
    <definedName name="MTMValues8">#REF!</definedName>
    <definedName name="MTMValues9" localSheetId="5">#REF!</definedName>
    <definedName name="MTMValues9">#REF!</definedName>
    <definedName name="MTMValues9A" localSheetId="5">#REF!</definedName>
    <definedName name="MTMValues9A">#REF!</definedName>
    <definedName name="MTMValues9B" localSheetId="5">#REF!</definedName>
    <definedName name="MTMValues9B">#REF!</definedName>
    <definedName name="Multiplyer">#REF!</definedName>
    <definedName name="NA">0</definedName>
    <definedName name="NAME">#REF!</definedName>
    <definedName name="Narrows">#REF!</definedName>
    <definedName name="NatGasPage1">#REF!</definedName>
    <definedName name="NatGasPage2">#REF!</definedName>
    <definedName name="NatGasPage3">#REF!</definedName>
    <definedName name="NatGasPage4">#REF!</definedName>
    <definedName name="National_Account_Systems">#REF!</definedName>
    <definedName name="NDR">#REF!</definedName>
    <definedName name="nebrates" localSheetId="5">#REF!</definedName>
    <definedName name="nebrates">#REF!</definedName>
    <definedName name="NELPGA" localSheetId="5">#REF!</definedName>
    <definedName name="NELPGA">#REF!</definedName>
    <definedName name="Net_Op_Inc">#REF!</definedName>
    <definedName name="NET_REVENUE">#REF!</definedName>
    <definedName name="NetContribDiscl">#REF!</definedName>
    <definedName name="NetGLOCI.py">#REF!</definedName>
    <definedName name="NEVUsable_Oil">25000</definedName>
    <definedName name="New" hidden="1">#REF!</definedName>
    <definedName name="New_Sales" localSheetId="5">#REF!</definedName>
    <definedName name="New_Sales">#REF!</definedName>
    <definedName name="NHC_AP" localSheetId="5">#REF!</definedName>
    <definedName name="NHC_AP">#REF!</definedName>
    <definedName name="NNGGSCURRENT" localSheetId="5">#REF!</definedName>
    <definedName name="NNGGSCURRENT">#REF!</definedName>
    <definedName name="NNGSVICURRENT" localSheetId="5">#REF!</definedName>
    <definedName name="NNGSVICURRENT">#REF!</definedName>
    <definedName name="NoncurrentAssets.py">#REF!</definedName>
    <definedName name="NoncurrentLiabilities.py">#REF!</definedName>
    <definedName name="NonMonth" localSheetId="5">#REF!</definedName>
    <definedName name="NonMonth">#REF!</definedName>
    <definedName name="NonProfit">#REF!</definedName>
    <definedName name="nonunion" localSheetId="5">#REF!</definedName>
    <definedName name="nonunion">#REF!</definedName>
    <definedName name="NORDBANKEN" localSheetId="5">#REF!</definedName>
    <definedName name="NORDBANKEN">#REF!</definedName>
    <definedName name="NORFOLK" localSheetId="5">#REF!</definedName>
    <definedName name="NORFOLK">#REF!</definedName>
    <definedName name="normalization">#REF!</definedName>
    <definedName name="Normals">#REF!</definedName>
    <definedName name="NORTHERNTRUST" localSheetId="5">#REF!</definedName>
    <definedName name="NORTHERNTRUST">#REF!</definedName>
    <definedName name="NOTE">#REF!</definedName>
    <definedName name="Notes" localSheetId="5">#REF!</definedName>
    <definedName name="Notes">#REF!</definedName>
    <definedName name="NotionalPage1" localSheetId="5">#REF!</definedName>
    <definedName name="NotionalPage1">#REF!</definedName>
    <definedName name="NotionalPage2" localSheetId="5">#REF!</definedName>
    <definedName name="NotionalPage2">#REF!</definedName>
    <definedName name="NotionalTitles" localSheetId="5">#REF!</definedName>
    <definedName name="NotionalTitles">#REF!</definedName>
    <definedName name="nov" localSheetId="5">#REF!</definedName>
    <definedName name="nov">#REF!</definedName>
    <definedName name="NOxpMB1">#REF!</definedName>
    <definedName name="NP">#REF!</definedName>
    <definedName name="NPA">#REF!</definedName>
    <definedName name="NPPC">#REF!</definedName>
    <definedName name="NPPC.py">#REF!</definedName>
    <definedName name="NPPCTotal.py">#REF!</definedName>
    <definedName name="NR_R_moves" localSheetId="5">#REF!</definedName>
    <definedName name="NR_R_moves">#REF!</definedName>
    <definedName name="NR_R_moves_Eur" localSheetId="5">#REF!</definedName>
    <definedName name="NR_R_moves_Eur">#REF!</definedName>
    <definedName name="NRBs_Exclude_EcCostPerkWh">#REF!</definedName>
    <definedName name="NRBs_Exclude_Report">#REF!</definedName>
    <definedName name="NRBs_Exclude1">#REF!</definedName>
    <definedName name="NRBs_Exclude2">#REF!</definedName>
    <definedName name="NRBs_Exclude4">#REF!</definedName>
    <definedName name="NRBs_Exclude5">#REF!</definedName>
    <definedName name="NRBs_Exclude6">#REF!</definedName>
    <definedName name="NRBs_Exclude7">#REF!</definedName>
    <definedName name="NRBs_Exclude8">#REF!</definedName>
    <definedName name="NRBs_Exclude9">#REF!</definedName>
    <definedName name="NRBsAnnual">#REF!</definedName>
    <definedName name="NRBsFirstYr">#REF!</definedName>
    <definedName name="NRBsIncExc_Annual">#REF!</definedName>
    <definedName name="NRBsIncExc_OneTime">#REF!</definedName>
    <definedName name="NRBsIndCols1">#REF!</definedName>
    <definedName name="NRBsIndCols2">#REF!</definedName>
    <definedName name="NRBsSum_Annual">#REF!</definedName>
    <definedName name="NRBsSum_OneTime">#REF!</definedName>
    <definedName name="NSP_COS">#REF!</definedName>
    <definedName name="NumRows">COUNTA(#REF!)</definedName>
    <definedName name="NumYears">COUNTA(#REF!)-1</definedName>
    <definedName name="NvsAnswerCol">"'[CWIP_TIE-PND-2005-07-31.xls]Sheet1'!$A$3:$A$13362"</definedName>
    <definedName name="NvsASD">"V1998-01-07"</definedName>
    <definedName name="NvsAutoDrillOk">"VN"</definedName>
    <definedName name="NvsElapsedTime">0.00033344907569699</definedName>
    <definedName name="NvsElapsedTime_1">0.00033344907569699</definedName>
    <definedName name="NvsEndTime">35802.609772338</definedName>
    <definedName name="NvsEndTime_1">35802.609772338</definedName>
    <definedName name="NvsImportActivity">"Import Journals from nVision"</definedName>
    <definedName name="nvsimportformname">"Import_BD_Assets"</definedName>
    <definedName name="NvsInstanceHook" localSheetId="5">InstanceMacro</definedName>
    <definedName name="NvsInstanceHook">InstanceMacro</definedName>
    <definedName name="NvsInstCritOpt">"R"</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"%,X,RZF.U_ACCOUNT_GROUP.,CZF.."</definedName>
    <definedName name="NvsPanelBusUnit">"V"</definedName>
    <definedName name="NvsPanelEffdt">"V2003-05-01"</definedName>
    <definedName name="NvsPanelSetid">"VALL"</definedName>
    <definedName name="NvsQueryName">"Resource Type Lookup"</definedName>
    <definedName name="NvsReqBU">"VUCU"</definedName>
    <definedName name="NvsReqBUOnly">"VN"</definedName>
    <definedName name="NvsSheetType">"M"</definedName>
    <definedName name="NvsTransLed">"VN"</definedName>
    <definedName name="NvsTreeASD">"V1998-01-07"</definedName>
    <definedName name="NvsUpdateOption">"N"</definedName>
    <definedName name="NvsValTbl.ACCOUNT">"GL_ACCOUNT_TBL"</definedName>
    <definedName name="NvsValTbl.BUSINESS_UNIT">"BUS_UNIT_TBL_GL"</definedName>
    <definedName name="NvsValTbl.CURRENCY_CD">"BUS_UNIT_TBL_GL"</definedName>
    <definedName name="NvsValTbl.PRODUCT">"PROD_ALL_VW"</definedName>
    <definedName name="NvsValTbl.STATISTICS_CODE">"STAT_TBL"</definedName>
    <definedName name="NvsValTbl.U_GL_RES_GROUP">"U_SUM_LEDGER"</definedName>
    <definedName name="NvsValTbl.U_GL_RESOURCE">"U_GLRESOURCE_VW"</definedName>
    <definedName name="NvsValTbl.U_PROCESS">"U_PROCESS_AL_VW"</definedName>
    <definedName name="NvsValTbl.U_REG_ACCOUNT">"U_FERC_TBL"</definedName>
    <definedName name="O">#REF!</definedName>
    <definedName name="O_M_Expense" localSheetId="5">#REF!</definedName>
    <definedName name="O_M_Expense">#REF!</definedName>
    <definedName name="oct" localSheetId="5">#REF!</definedName>
    <definedName name="oct">#REF!</definedName>
    <definedName name="OH_HOME" localSheetId="5">#REF!</definedName>
    <definedName name="OH_HOME">#REF!</definedName>
    <definedName name="oil" localSheetId="5">#REF!</definedName>
    <definedName name="oil">#REF!</definedName>
    <definedName name="oLoc1" localSheetId="5">#REF!</definedName>
    <definedName name="oLoc1">#REF!</definedName>
    <definedName name="oloc2" localSheetId="5">#REF!</definedName>
    <definedName name="oloc2">#REF!</definedName>
    <definedName name="oloc3" localSheetId="5">#REF!</definedName>
    <definedName name="oloc3">#REF!</definedName>
    <definedName name="OMCustomer">#REF!</definedName>
    <definedName name="OMFunct">#REF!</definedName>
    <definedName name="OMToggle">#REF!</definedName>
    <definedName name="one" localSheetId="5">#REF!</definedName>
    <definedName name="one">#REF!</definedName>
    <definedName name="OP">#REF!</definedName>
    <definedName name="OpenItems">#REF!</definedName>
    <definedName name="Operating_Hours">#REF!</definedName>
    <definedName name="operations">#REF!</definedName>
    <definedName name="OpPlan" localSheetId="5">#REF!</definedName>
    <definedName name="OpPlan">#REF!</definedName>
    <definedName name="OPStretch">#REF!</definedName>
    <definedName name="OPTexponents">"0 3 6"</definedName>
    <definedName name="OptionsPage1">#REF!</definedName>
    <definedName name="OptionsPage2">#REF!</definedName>
    <definedName name="OPTvec">"1 1 0 0 0 0 0 0 0 0 0 8 3 1 0 30 1 1 0 1 0 0 1 0 0 0 0 0 0 2 1 0 100 300 2 0 0 0 12 0 0 0 0"</definedName>
    <definedName name="other">#REF!</definedName>
    <definedName name="OtherMonth" localSheetId="5">#REF!</definedName>
    <definedName name="OtherMonth">#REF!</definedName>
    <definedName name="otot1" localSheetId="5">#REF!</definedName>
    <definedName name="otot1">#REF!</definedName>
    <definedName name="otot2" localSheetId="5">#REF!</definedName>
    <definedName name="otot2">#REF!</definedName>
    <definedName name="otot3" localSheetId="5">#REF!</definedName>
    <definedName name="otot3">#REF!</definedName>
    <definedName name="out_energy">#REF!</definedName>
    <definedName name="out_life">#REF!</definedName>
    <definedName name="OVBANK" localSheetId="5">#REF!</definedName>
    <definedName name="OVBANK">#REF!</definedName>
    <definedName name="p">"%,FU_CHRG_DEPTID,TPND_CHGDEPT_BYST,NGEN_PND"</definedName>
    <definedName name="P1_STR1_S">#REF!</definedName>
    <definedName name="P2_STR1_S">#REF!</definedName>
    <definedName name="PAGE">#REF!</definedName>
    <definedName name="Page_2" localSheetId="5">#REF!</definedName>
    <definedName name="Page_2">#REF!</definedName>
    <definedName name="Page_3" localSheetId="5">#REF!</definedName>
    <definedName name="Page_3">#REF!</definedName>
    <definedName name="PAGE1">#REF!</definedName>
    <definedName name="PAGE2">#REF!</definedName>
    <definedName name="PAGE61" localSheetId="5">#REF!</definedName>
    <definedName name="PAGE61">#REF!</definedName>
    <definedName name="Pal_Workbook_GUID" hidden="1">"7NG8TFHMQKSG2LPGKEACEGAS"</definedName>
    <definedName name="PAYFORMULA" localSheetId="5">#REF!</definedName>
    <definedName name="PAYFORMULA">#REF!</definedName>
    <definedName name="pbnwc" localSheetId="5">#REF!</definedName>
    <definedName name="pbnwc">#REF!</definedName>
    <definedName name="PBOChgFAS88">#REF!</definedName>
    <definedName name="PBOChgFAS88.py">#REF!</definedName>
    <definedName name="PBOChgSpecTermBfts">#REF!</definedName>
    <definedName name="PBOChgSpecTermBfts.py">#REF!</definedName>
    <definedName name="PBOEOYdiscl.py">#REF!</definedName>
    <definedName name="PBOEOYdiscl.py2">#REF!</definedName>
    <definedName name="PBOEOYProVal">#REF!</definedName>
    <definedName name="PBOGL.py">#REF!</definedName>
    <definedName name="pbtbf" localSheetId="5">#REF!</definedName>
    <definedName name="pbtbf">#REF!</definedName>
    <definedName name="pd">#REF!</definedName>
    <definedName name="PenProfileName">#REF!</definedName>
    <definedName name="PenProfileNames">#REF!</definedName>
    <definedName name="PenProfiles">#REF!</definedName>
    <definedName name="Pension_GTD">#REF!</definedName>
    <definedName name="PensionByLocPage1" localSheetId="5">#REF!</definedName>
    <definedName name="PensionByLocPage1">#REF!</definedName>
    <definedName name="PensionByLocPage2" localSheetId="5">#REF!</definedName>
    <definedName name="PensionByLocPage2">#REF!</definedName>
    <definedName name="PensionByLocPage3" localSheetId="5">#REF!</definedName>
    <definedName name="PensionByLocPage3">#REF!</definedName>
    <definedName name="PensionPage1" localSheetId="5">#REF!</definedName>
    <definedName name="PensionPage1">#REF!</definedName>
    <definedName name="PensionPage2" localSheetId="5">#REF!</definedName>
    <definedName name="PensionPage2">#REF!</definedName>
    <definedName name="PensionPage3" localSheetId="5">#REF!</definedName>
    <definedName name="PensionPage3">#REF!</definedName>
    <definedName name="PepByPlanPage1" localSheetId="5">#REF!</definedName>
    <definedName name="PepByPlanPage1">#REF!</definedName>
    <definedName name="PepByPlanPage2" localSheetId="5">#REF!</definedName>
    <definedName name="PepByPlanPage2">#REF!</definedName>
    <definedName name="PepByPlanPage3" localSheetId="5">#REF!</definedName>
    <definedName name="PepByPlanPage3">#REF!</definedName>
    <definedName name="PEPPage1" localSheetId="5">#REF!</definedName>
    <definedName name="PEPPage1">#REF!</definedName>
    <definedName name="PepPage2" localSheetId="5">#REF!</definedName>
    <definedName name="PepPage2">#REF!</definedName>
    <definedName name="PepPage3" localSheetId="5">#REF!</definedName>
    <definedName name="PepPage3">#REF!</definedName>
    <definedName name="period">#REF!</definedName>
    <definedName name="Period_1__Partial_Year_Fraction">#REF!</definedName>
    <definedName name="Period_Ytd">#REF!</definedName>
    <definedName name="Perms">#REF!</definedName>
    <definedName name="PGA" localSheetId="5">#REF!</definedName>
    <definedName name="PGA">#REF!</definedName>
    <definedName name="PGAcalcOfft" localSheetId="5">#REF!</definedName>
    <definedName name="PGAcalcOfft">#REF!</definedName>
    <definedName name="pgnums">#REF!</definedName>
    <definedName name="Phone_exp" localSheetId="5">#REF!</definedName>
    <definedName name="Phone_exp">#REF!</definedName>
    <definedName name="pipe">#REF!</definedName>
    <definedName name="PJM">#REF!</definedName>
    <definedName name="PL">#REF!</definedName>
    <definedName name="PL_TRANS">#REF!</definedName>
    <definedName name="PLADJ">#REF!</definedName>
    <definedName name="PlanName">#REF!</definedName>
    <definedName name="Plant_Output_KW">#REF!</definedName>
    <definedName name="Plant_Output_MW">#REF!</definedName>
    <definedName name="PlantProceeds" localSheetId="5">#REF!</definedName>
    <definedName name="PlantProceeds">#REF!</definedName>
    <definedName name="Plants">#REF!</definedName>
    <definedName name="PLAT">#REF!</definedName>
    <definedName name="Platinum_Recovery_Solutions__CCA">#REF!</definedName>
    <definedName name="PLATTS">#REF!</definedName>
    <definedName name="PLLY">#REF!</definedName>
    <definedName name="PLLYADJ">#REF!</definedName>
    <definedName name="PlnChgPBO.py">#REF!</definedName>
    <definedName name="PlnChgPBOProVal">#REF!</definedName>
    <definedName name="PLOP">#REF!</definedName>
    <definedName name="PLOPADJ">#REF!</definedName>
    <definedName name="PLTRANSADJ">#REF!</definedName>
    <definedName name="pool397" localSheetId="5" hidden="1">{#N/A,#N/A,TRUE,"Purchases";#N/A,#N/A,TRUE,"Miscellaneous";#N/A,#N/A,TRUE,"PGAtotal";#N/A,#N/A,TRUE,"state PGA";#N/A,#N/A,TRUE,"Imbalance";#N/A,#N/A,TRUE,"Demand";#N/A,#N/A,TRUE,"Storage";#N/A,#N/A,TRUE,"Invoices";#N/A,#N/A,TRUE,"Ia alloc";#N/A,#N/A,TRUE,"Mn alloc";#N/A,#N/A,TRUE,"NE Lincoln alloc";#N/A,#N/A,TRUE,"Ks alloc";#N/A,#N/A,TRUE,"NMU alloc";#N/A,#N/A,TRUE,"nmuvol";#N/A,#N/A,TRUE,"Nebraska Rates";#N/A,#N/A,TRUE,"Diarized"}</definedName>
    <definedName name="pool397" hidden="1">{#N/A,#N/A,TRUE,"Purchases";#N/A,#N/A,TRUE,"Miscellaneous";#N/A,#N/A,TRUE,"PGAtotal";#N/A,#N/A,TRUE,"state PGA";#N/A,#N/A,TRUE,"Imbalance";#N/A,#N/A,TRUE,"Demand";#N/A,#N/A,TRUE,"Storage";#N/A,#N/A,TRUE,"Invoices";#N/A,#N/A,TRUE,"Ia alloc";#N/A,#N/A,TRUE,"Mn alloc";#N/A,#N/A,TRUE,"NE Lincoln alloc";#N/A,#N/A,TRUE,"Ks alloc";#N/A,#N/A,TRUE,"NMU alloc";#N/A,#N/A,TRUE,"nmuvol";#N/A,#N/A,TRUE,"Nebraska Rates";#N/A,#N/A,TRUE,"Diarized"}</definedName>
    <definedName name="portfolio">#REF!</definedName>
    <definedName name="POSTBANK" localSheetId="5">#REF!</definedName>
    <definedName name="POSTBANK">#REF!</definedName>
    <definedName name="postby">#REF!</definedName>
    <definedName name="POWER_FACTOR">#REF!</definedName>
    <definedName name="Power_Plant_Name">"Ilijan, Phillipines (1200 MW)"</definedName>
    <definedName name="Power51Header">#REF!</definedName>
    <definedName name="Power52">#REF!</definedName>
    <definedName name="Power52Header">#REF!</definedName>
    <definedName name="Power53">#REF!</definedName>
    <definedName name="Power53Header">#REF!</definedName>
    <definedName name="Power54">#REF!</definedName>
    <definedName name="Power54Header">#REF!</definedName>
    <definedName name="Power55">#REF!</definedName>
    <definedName name="Power55Header">#REF!</definedName>
    <definedName name="Power56">#REF!</definedName>
    <definedName name="Power56Header">#REF!</definedName>
    <definedName name="PowerHeader">#REF!</definedName>
    <definedName name="PowerSum">#REF!</definedName>
    <definedName name="PP_sensitivity">#REF!</definedName>
    <definedName name="pploc1">#REF!</definedName>
    <definedName name="pploc2" localSheetId="5">#REF!</definedName>
    <definedName name="pploc2">#REF!</definedName>
    <definedName name="pploc3" localSheetId="5">#REF!</definedName>
    <definedName name="pploc3">#REF!</definedName>
    <definedName name="pptot1" localSheetId="5">#REF!</definedName>
    <definedName name="pptot1">#REF!</definedName>
    <definedName name="pptot2" localSheetId="5">#REF!</definedName>
    <definedName name="pptot2">#REF!</definedName>
    <definedName name="pptot3" localSheetId="5">#REF!</definedName>
    <definedName name="pptot3">#REF!</definedName>
    <definedName name="Prem" localSheetId="5">#REF!</definedName>
    <definedName name="Prem">#REF!</definedName>
    <definedName name="Preparer">#REF!</definedName>
    <definedName name="PRet">#REF!</definedName>
    <definedName name="PREVCOSTROW1">#REF!</definedName>
    <definedName name="PREVCOSTROW2">#REF!</definedName>
    <definedName name="PREVRATES" localSheetId="5">#REF!</definedName>
    <definedName name="PREVRATES">#REF!</definedName>
    <definedName name="PREVRATESA" localSheetId="5">#REF!</definedName>
    <definedName name="PREVRATESA">#REF!</definedName>
    <definedName name="PrevRatesA1">#REF!</definedName>
    <definedName name="PREVRATESA2">#REF!</definedName>
    <definedName name="prevRatesB">#REF!</definedName>
    <definedName name="PrevRatesB1">#REF!</definedName>
    <definedName name="PREVRATESC">#REF!</definedName>
    <definedName name="PREVRATESD">#REF!</definedName>
    <definedName name="PrevRatesE">#REF!</definedName>
    <definedName name="PrgmZoneAllocChanges">#REF!</definedName>
    <definedName name="PRINT">#REF!</definedName>
    <definedName name="Print.Start" localSheetId="5">#REF!</definedName>
    <definedName name="Print.Start">#REF!</definedName>
    <definedName name="_xlnm.Print_Area" localSheetId="5">#REF!</definedName>
    <definedName name="_xlnm.Print_Area">#REF!</definedName>
    <definedName name="Print_Area_MI" localSheetId="5">#REF!</definedName>
    <definedName name="Print_Area_MI">#REF!</definedName>
    <definedName name="Print_Area1" localSheetId="5">#REF!</definedName>
    <definedName name="Print_Area1">#REF!</definedName>
    <definedName name="Print_Area2" localSheetId="5">#REF!</definedName>
    <definedName name="Print_Area2">#REF!</definedName>
    <definedName name="Print_Employee_Definitions" localSheetId="5">#REF!</definedName>
    <definedName name="Print_Employee_Definitions">#REF!</definedName>
    <definedName name="print_est" localSheetId="5">#REF!</definedName>
    <definedName name="print_est">#REF!</definedName>
    <definedName name="print_est_aries" localSheetId="5">#REF!</definedName>
    <definedName name="print_est_aries">#REF!</definedName>
    <definedName name="print_estimate" localSheetId="5">#REF!</definedName>
    <definedName name="print_estimate">#REF!</definedName>
    <definedName name="Print_Functional_Definition" localSheetId="5">#REF!</definedName>
    <definedName name="Print_Functional_Definition">#REF!</definedName>
    <definedName name="Print_Menu" localSheetId="5">#REF!</definedName>
    <definedName name="Print_Menu">#REF!</definedName>
    <definedName name="_xlnm.Print_Titles" localSheetId="5">#REF!</definedName>
    <definedName name="_xlnm.Print_Titles">#REF!</definedName>
    <definedName name="Print1">#REF!</definedName>
    <definedName name="Print3">#REF!</definedName>
    <definedName name="Print4">#REF!</definedName>
    <definedName name="Print5">#REF!</definedName>
    <definedName name="PrintArea">#REF!</definedName>
    <definedName name="PRIOR180S" localSheetId="5">#REF!</definedName>
    <definedName name="PRIOR180S">#REF!</definedName>
    <definedName name="priorFY">#REF!</definedName>
    <definedName name="PRLVJCOMCOST">#REF!</definedName>
    <definedName name="PRLVJDEMCOST">#REF!</definedName>
    <definedName name="Prod" localSheetId="5">#REF!</definedName>
    <definedName name="Prod">#REF!</definedName>
    <definedName name="Prod_Type" localSheetId="5">#REF!</definedName>
    <definedName name="Prod_Type">#REF!</definedName>
    <definedName name="ProgramsMgmtRev1">#REF!</definedName>
    <definedName name="ProgramsMgmtRev2">#REF!</definedName>
    <definedName name="ProgramsNIWalk">#REF!</definedName>
    <definedName name="ProgramsQPack1">#REF!</definedName>
    <definedName name="ProgramsQPack2">#REF!</definedName>
    <definedName name="ProjectManager" localSheetId="5">#REF!</definedName>
    <definedName name="ProjectManager">#REF!</definedName>
    <definedName name="ProjectType">#REF!</definedName>
    <definedName name="projfact">0.75</definedName>
    <definedName name="ProjIDList">#REF!</definedName>
    <definedName name="ProposedRate91">#REF!</definedName>
    <definedName name="PROVISION">#REF!</definedName>
    <definedName name="PRSVJCOMMCOST">#REF!</definedName>
    <definedName name="PRSVJDEMCOST">#REF!</definedName>
    <definedName name="PS_BU_s" localSheetId="5">#REF!</definedName>
    <definedName name="PS_BU_s">#REF!</definedName>
    <definedName name="PSACNT">#REF!</definedName>
    <definedName name="PSACNTS">#REF!</definedName>
    <definedName name="PSClass">#REF!</definedName>
    <definedName name="PSCo_COS">#REF!</definedName>
    <definedName name="psrate">#REF!</definedName>
    <definedName name="psres">#REF!</definedName>
    <definedName name="PT180COMBO">#REF!</definedName>
    <definedName name="PT180KN">#REF!</definedName>
    <definedName name="PT180NGPL">#REF!</definedName>
    <definedName name="PT180NNG">#REF!</definedName>
    <definedName name="PTitle">#REF!</definedName>
    <definedName name="PTMWE" localSheetId="5">#REF!</definedName>
    <definedName name="PTMWE">#REF!</definedName>
    <definedName name="PUB_UserID" hidden="1">"QUARKS"</definedName>
    <definedName name="Purch13373" localSheetId="5">#REF!</definedName>
    <definedName name="Purch13373">#REF!</definedName>
    <definedName name="Purch13379" localSheetId="5">#REF!</definedName>
    <definedName name="Purch13379">#REF!</definedName>
    <definedName name="PURCHASES" localSheetId="5">#REF!</definedName>
    <definedName name="PURCHASES">#REF!</definedName>
    <definedName name="PurchData">#REF!</definedName>
    <definedName name="Purchheading">#REF!</definedName>
    <definedName name="Push">_xll.DBS6(#REF!,#REF!,#REF!,#REF!,#REF!,#REF!,#REF!,#REF!)</definedName>
    <definedName name="Push2">_xll.DBS6(#REF!,#REF!,#REF!,#REF!,#REF!,#REF!,#REF!,#REF!)</definedName>
    <definedName name="PVBftPmtsRDS" localSheetId="5">#REF!</definedName>
    <definedName name="PVBftPmtsRDS">#REF!</definedName>
    <definedName name="Q">#REF!</definedName>
    <definedName name="q_MTEP06_App_AB_Facility">#REF!</definedName>
    <definedName name="q_MTEP06_App_AB_Projects">#REF!</definedName>
    <definedName name="qmat">#REF!</definedName>
    <definedName name="qrysystemload" localSheetId="5">#REF!</definedName>
    <definedName name="qrysystemload">#REF!</definedName>
    <definedName name="QTR">#REF!</definedName>
    <definedName name="qtrinfo">#REF!</definedName>
    <definedName name="quality">#REF!</definedName>
    <definedName name="qwwww8" hidden="1">{0,0,0,0;0,0,0,0;0,0,0,0;0,0,0,0;0,0,0,0;0,0,0,0}</definedName>
    <definedName name="RACC">#REF!</definedName>
    <definedName name="RATE">#REF!</definedName>
    <definedName name="RateClass">#REF!</definedName>
    <definedName name="RATES" localSheetId="5">#REF!</definedName>
    <definedName name="RATES">#REF!</definedName>
    <definedName name="rating_case">#REF!</definedName>
    <definedName name="ratios">#REF!</definedName>
    <definedName name="RBCustomer">#REF!</definedName>
    <definedName name="RCITYM">#REF!</definedName>
    <definedName name="RCITYS">#REF!</definedName>
    <definedName name="RCITYST">#REF!</definedName>
    <definedName name="RCITYT">#REF!</definedName>
    <definedName name="Rcls" localSheetId="5">#REF!</definedName>
    <definedName name="Rcls">#REF!</definedName>
    <definedName name="RDS">#REF!</definedName>
    <definedName name="RDS.py">#REF!</definedName>
    <definedName name="REC_PG1" localSheetId="5">#REF!</definedName>
    <definedName name="REC_PG1">#REF!</definedName>
    <definedName name="REC_PG2" localSheetId="5">#REF!</definedName>
    <definedName name="REC_PG2">#REF!</definedName>
    <definedName name="recap" localSheetId="5">#REF!</definedName>
    <definedName name="recap">#REF!</definedName>
    <definedName name="Recorded_Year_Hours_per_month">#REF!</definedName>
    <definedName name="_xlnm.Recorder" localSheetId="5">#REF!</definedName>
    <definedName name="_xlnm.Recorder">#REF!</definedName>
    <definedName name="Recover">#REF!</definedName>
    <definedName name="REMIT" localSheetId="5">#REF!</definedName>
    <definedName name="REMIT">#REF!</definedName>
    <definedName name="RepairedName0012" hidden="1">"iQShowAnnual"</definedName>
    <definedName name="RepairedName0679" hidden="1">"iQShowAnnual"</definedName>
    <definedName name="RepairedName3487" hidden="1">"c27"</definedName>
    <definedName name="RepairedName8062" hidden="1">"c3036"</definedName>
    <definedName name="report_col" localSheetId="5">#REF!</definedName>
    <definedName name="report_col">#REF!</definedName>
    <definedName name="Report_Date">#REF!</definedName>
    <definedName name="Report_Month">#REF!</definedName>
    <definedName name="ReportTitle1">#REF!</definedName>
    <definedName name="rerun_print" localSheetId="5">#REF!</definedName>
    <definedName name="rerun_print">#REF!</definedName>
    <definedName name="RERUN48" localSheetId="5">#REF!</definedName>
    <definedName name="RERUN48">#REF!</definedName>
    <definedName name="RERUN90" localSheetId="5">#REF!</definedName>
    <definedName name="RERUN90">#REF!</definedName>
    <definedName name="RerunDiar90" localSheetId="5">#REF!</definedName>
    <definedName name="RerunDiar90">#REF!</definedName>
    <definedName name="RES">#REF!</definedName>
    <definedName name="Reserve" localSheetId="5">#REF!</definedName>
    <definedName name="Reserve">#REF!</definedName>
    <definedName name="RESERVE_SUMMARY" localSheetId="5">#REF!</definedName>
    <definedName name="RESERVE_SUMMARY">#REF!</definedName>
    <definedName name="Reserve2011">#REF!</definedName>
    <definedName name="resource">#REF!</definedName>
    <definedName name="restloc1" localSheetId="5">#REF!</definedName>
    <definedName name="restloc1">#REF!</definedName>
    <definedName name="restloc2" localSheetId="5">#REF!</definedName>
    <definedName name="restloc2">#REF!</definedName>
    <definedName name="restloc3" localSheetId="5">#REF!</definedName>
    <definedName name="restloc3">#REF!</definedName>
    <definedName name="resttot1" localSheetId="5">#REF!</definedName>
    <definedName name="resttot1">#REF!</definedName>
    <definedName name="resttot2" localSheetId="5">#REF!</definedName>
    <definedName name="resttot2">#REF!</definedName>
    <definedName name="resttot3" localSheetId="5">#REF!</definedName>
    <definedName name="resttot3">#REF!</definedName>
    <definedName name="Ret">#REF!</definedName>
    <definedName name="retI">#REF!</definedName>
    <definedName name="retII">#REF!</definedName>
    <definedName name="retIII">#REF!</definedName>
    <definedName name="retiree">#REF!</definedName>
    <definedName name="retirees">#REF!</definedName>
    <definedName name="retireesIV">#REF!</definedName>
    <definedName name="retIV">#REF!</definedName>
    <definedName name="REV" localSheetId="5">#REF!</definedName>
    <definedName name="REV">#REF!</definedName>
    <definedName name="revreq">#REF!</definedName>
    <definedName name="REVSUM" localSheetId="5">#REF!</definedName>
    <definedName name="REVSUM">#REF!</definedName>
    <definedName name="revvar">#REF!</definedName>
    <definedName name="RFRANM">#REF!</definedName>
    <definedName name="RFRANT">#REF!</definedName>
    <definedName name="RID" localSheetId="5">#REF!</definedName>
    <definedName name="RID">#REF!</definedName>
    <definedName name="risk">#REF!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RMT_databridge_HideLive">"off"</definedName>
    <definedName name="RMT_databridge_LiveDataColor">0</definedName>
    <definedName name="RMT_DataBridge_Template_File">""</definedName>
    <definedName name="RMT_DataBridge_Template_Sheet">""</definedName>
    <definedName name="RMT_DataBridge_Template_Type">""</definedName>
    <definedName name="RMT_databridge_UserLiveDataColor">" "</definedName>
    <definedName name="RMT_databridge_UserWIPDataColor">" "</definedName>
    <definedName name="RMT_databridge_UseWIP">"off"</definedName>
    <definedName name="RMT_databridge_WIPDataColor">1</definedName>
    <definedName name="Rnd">#REF!</definedName>
    <definedName name="RndEBOBftPmts.0.py">#REF!</definedName>
    <definedName name="RndEBOBftPmts.2.py">#REF!</definedName>
    <definedName name="RndEBOBftPmts.3.py">#REF!</definedName>
    <definedName name="RndEBOBftPmts.4.py">#REF!</definedName>
    <definedName name="RndEBOBftPmts.5.py">#REF!</definedName>
    <definedName name="RndEBOBftPmts.6_10.py">#REF!</definedName>
    <definedName name="RndEBORDSBftPmts.0.py">#REF!</definedName>
    <definedName name="RndEBORDSBftPmts.2.py">#REF!</definedName>
    <definedName name="RndEBORDSBftPmts.3.py">#REF!</definedName>
    <definedName name="RndEBORDSBftPmts.4.py">#REF!</definedName>
    <definedName name="RndEBORDSBftPmts.5.py">#REF!</definedName>
    <definedName name="RndEBORDSBftPmts.6_10.py">#REF!</definedName>
    <definedName name="rngCountries">#REF!</definedName>
    <definedName name="RollingHills">#REF!</definedName>
    <definedName name="ROR">#REF!</definedName>
    <definedName name="RowDetails1">#REF!</definedName>
    <definedName name="rpt" localSheetId="5" hidden="1">{#N/A,#N/A,FALSE,"PurCalc"}</definedName>
    <definedName name="rpt" hidden="1">{#N/A,#N/A,FALSE,"PurCalc"}</definedName>
    <definedName name="rr">#REF!</definedName>
    <definedName name="RRBT">#REF!</definedName>
    <definedName name="RRUCO">#REF!</definedName>
    <definedName name="RSTATE">#REF!</definedName>
    <definedName name="ruth"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ruth"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RxTrendNY">#REF!</definedName>
    <definedName name="RxTrendNY.py">#REF!</definedName>
    <definedName name="RxTrendNYdiscl">#REF!</definedName>
    <definedName name="RxTrendNYdiscl.py">#REF!</definedName>
    <definedName name="RxUltimateTrend">#REF!</definedName>
    <definedName name="RxUltimateTrend.py">#REF!</definedName>
    <definedName name="RxUltimateTrendDiscl">#REF!</definedName>
    <definedName name="RxUltimateTrendDiscl.py">#REF!</definedName>
    <definedName name="RxUltimateTrendYr">#REF!</definedName>
    <definedName name="RxUltimateTrendYr.py">#REF!</definedName>
    <definedName name="RxUltimateTrendYrDiscl">#REF!</definedName>
    <definedName name="RxUltimateTrendYrDiscl.py">#REF!</definedName>
    <definedName name="s" hidden="1">#REF!</definedName>
    <definedName name="s1_a_clr">#REF!,#REF!,#REF!,#REF!,#REF!,#REF!,#REF!,#REF!</definedName>
    <definedName name="s1_b_clr">#REF!,#REF!,#REF!,#REF!,#REF!,#REF!</definedName>
    <definedName name="s14_clr" localSheetId="5">#REF!,#REF!</definedName>
    <definedName name="s14_clr">#REF!,#REF!</definedName>
    <definedName name="s14a_ly" localSheetId="5">#REF!</definedName>
    <definedName name="s14a_ly">#REF!</definedName>
    <definedName name="s14a_ty" localSheetId="5">#REF!</definedName>
    <definedName name="s14a_ty">#REF!</definedName>
    <definedName name="s14b_ly" localSheetId="5">#REF!</definedName>
    <definedName name="s14b_ly">#REF!</definedName>
    <definedName name="s14b_ty" localSheetId="5">#REF!</definedName>
    <definedName name="s14b_ty">#REF!</definedName>
    <definedName name="s14c_ly" localSheetId="5">#REF!</definedName>
    <definedName name="s14c_ly">#REF!</definedName>
    <definedName name="s14c_ty" localSheetId="5">#REF!</definedName>
    <definedName name="s14c_ty">#REF!</definedName>
    <definedName name="s14d_ly" localSheetId="5">#REF!</definedName>
    <definedName name="s14d_ly">#REF!</definedName>
    <definedName name="s14d_ty" localSheetId="5">#REF!</definedName>
    <definedName name="s14d_ty">#REF!</definedName>
    <definedName name="s14e_ly" localSheetId="5">#REF!</definedName>
    <definedName name="s14e_ly">#REF!</definedName>
    <definedName name="s14e_ty" localSheetId="5">#REF!</definedName>
    <definedName name="s14e_ty">#REF!</definedName>
    <definedName name="s14f_ly" localSheetId="5">#REF!</definedName>
    <definedName name="s14f_ly">#REF!</definedName>
    <definedName name="s14f_ty" localSheetId="5">#REF!</definedName>
    <definedName name="s14f_ty">#REF!</definedName>
    <definedName name="s15_clr" localSheetId="5">#REF!,#REF!,#REF!</definedName>
    <definedName name="s15_clr">#REF!,#REF!,#REF!</definedName>
    <definedName name="s15_clr2" localSheetId="5">#REF!,#REF!,#REF!,#REF!</definedName>
    <definedName name="s15_clr2">#REF!,#REF!,#REF!,#REF!</definedName>
    <definedName name="s15a_ly" localSheetId="5">#REF!</definedName>
    <definedName name="s15a_ly">#REF!</definedName>
    <definedName name="s15a_ty" localSheetId="5">#REF!</definedName>
    <definedName name="s15a_ty">#REF!</definedName>
    <definedName name="s15b_ly" localSheetId="5">#REF!</definedName>
    <definedName name="s15b_ly">#REF!</definedName>
    <definedName name="s15b_ty" localSheetId="5">#REF!</definedName>
    <definedName name="s15b_ty">#REF!</definedName>
    <definedName name="s15c_ly" localSheetId="5">#REF!</definedName>
    <definedName name="s15c_ly">#REF!</definedName>
    <definedName name="s15c_ty" localSheetId="5">#REF!</definedName>
    <definedName name="s15c_ty">#REF!</definedName>
    <definedName name="s15d_ly" localSheetId="5">#REF!</definedName>
    <definedName name="s15d_ly">#REF!</definedName>
    <definedName name="s15d_ty" localSheetId="5">#REF!</definedName>
    <definedName name="s15d_ty">#REF!</definedName>
    <definedName name="s15e_ly" localSheetId="5">#REF!</definedName>
    <definedName name="s15e_ly">#REF!</definedName>
    <definedName name="s15e_ty" localSheetId="5">#REF!</definedName>
    <definedName name="s15e_ty">#REF!</definedName>
    <definedName name="s15f_ly" localSheetId="5">#REF!</definedName>
    <definedName name="s15f_ly">#REF!</definedName>
    <definedName name="s15f_ty" localSheetId="5">#REF!</definedName>
    <definedName name="s15f_ty">#REF!</definedName>
    <definedName name="s15g_ly" localSheetId="5">#REF!</definedName>
    <definedName name="s15g_ly">#REF!</definedName>
    <definedName name="s15g_ty" localSheetId="5">#REF!</definedName>
    <definedName name="s15g_ty">#REF!</definedName>
    <definedName name="s15h_ly" localSheetId="5">#REF!</definedName>
    <definedName name="s15h_ly">#REF!</definedName>
    <definedName name="s15h_ty" localSheetId="5">#REF!</definedName>
    <definedName name="s15h_ty">#REF!</definedName>
    <definedName name="s15i_ly" localSheetId="5">#REF!</definedName>
    <definedName name="s15i_ly">#REF!</definedName>
    <definedName name="s15i_ty" localSheetId="5">#REF!</definedName>
    <definedName name="s15i_ty">#REF!</definedName>
    <definedName name="s15j_ly" localSheetId="5">#REF!</definedName>
    <definedName name="s15j_ly">#REF!</definedName>
    <definedName name="s15j_ty" localSheetId="5">#REF!</definedName>
    <definedName name="s15j_ty">#REF!</definedName>
    <definedName name="s15k_ly" localSheetId="5">#REF!</definedName>
    <definedName name="s15k_ly">#REF!</definedName>
    <definedName name="s15k_ty" localSheetId="5">#REF!</definedName>
    <definedName name="s15k_ty">#REF!</definedName>
    <definedName name="s15l_ly" localSheetId="5">#REF!</definedName>
    <definedName name="s15l_ly">#REF!</definedName>
    <definedName name="s15l_ty" localSheetId="5">#REF!</definedName>
    <definedName name="s15l_ty">#REF!</definedName>
    <definedName name="s15m_ly" localSheetId="5">#REF!</definedName>
    <definedName name="s15m_ly">#REF!</definedName>
    <definedName name="s15m_ty" localSheetId="5">#REF!</definedName>
    <definedName name="s15m_ty">#REF!</definedName>
    <definedName name="s15n_ly" localSheetId="5">#REF!</definedName>
    <definedName name="s15n_ly">#REF!</definedName>
    <definedName name="s15n_ty" localSheetId="5">#REF!</definedName>
    <definedName name="s15n_ty">#REF!</definedName>
    <definedName name="s15o_ly" localSheetId="5">#REF!</definedName>
    <definedName name="s15o_ly">#REF!</definedName>
    <definedName name="s15o_ty" localSheetId="5">#REF!</definedName>
    <definedName name="s15o_ty">#REF!</definedName>
    <definedName name="s16_clr">#REF!,#REF!</definedName>
    <definedName name="s17_clr">#REF!,#REF!</definedName>
    <definedName name="s22_clr">#REF!,#REF!</definedName>
    <definedName name="s28_clr">#REF!,#REF!,#REF!,#REF!,#REF!</definedName>
    <definedName name="s33_clr">#REF!,#REF!,#REF!,#REF!,#REF!</definedName>
    <definedName name="s5_clr">#REF!,#REF!</definedName>
    <definedName name="sales">#REF!</definedName>
    <definedName name="Sales_Ledger_Current" localSheetId="5">#REF!</definedName>
    <definedName name="Sales_Ledger_Current">#REF!</definedName>
    <definedName name="Sales_Ledger_Current_Eur" localSheetId="5">#REF!</definedName>
    <definedName name="Sales_Ledger_Current_Eur">#REF!</definedName>
    <definedName name="Sales_Ledger_Previous_Eur" localSheetId="5">#REF!</definedName>
    <definedName name="Sales_Ledger_Previous_Eur">#REF!</definedName>
    <definedName name="SalesbyState">#REF!</definedName>
    <definedName name="sample1">#REF!</definedName>
    <definedName name="Sample2">#REF!</definedName>
    <definedName name="SANPAOLO" localSheetId="5">#REF!</definedName>
    <definedName name="SANPAOLO">#REF!</definedName>
    <definedName name="SAPBEXdnldView" hidden="1">"4BH52YMAT8N820NWUACMPXPYX"</definedName>
    <definedName name="SAPBEXhrIndnt" hidden="1">"Wide"</definedName>
    <definedName name="SAPBEXrevision" hidden="1">6</definedName>
    <definedName name="SAPBEXrevision_Plan" hidden="1">2</definedName>
    <definedName name="SAPBEXsysID" hidden="1">"PBW"</definedName>
    <definedName name="SAPBEXwbID" hidden="1">"3NAERQA6H5CV89KLUJUEH447U"</definedName>
    <definedName name="SAPBEXwbID_Plan" hidden="1">"44IGYIZ130YRV2IVIILP4L86L"</definedName>
    <definedName name="SAPCrosstab2">#REF!</definedName>
    <definedName name="SAPFuncF4Help" hidden="1">Main.SAPF4Help()</definedName>
    <definedName name="SAPFuncF4HelpPwC1" hidden="1">Main.SAPF4Help()</definedName>
    <definedName name="SAPFuncF4HelpPwC3" hidden="1">Main.SAPF4Help()</definedName>
    <definedName name="SAPsysID" hidden="1">"708C5W7SBKP804JT78WJ0JNKI"</definedName>
    <definedName name="SAPwbID" hidden="1">"ARS"</definedName>
    <definedName name="saraaksdf" localSheetId="5"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saraaksdf"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sas">"sas"</definedName>
    <definedName name="SC">#REF!</definedName>
    <definedName name="SC.py">#REF!</definedName>
    <definedName name="Scale">#REF!</definedName>
    <definedName name="Scale_Dollar" localSheetId="5">IF(Scale_D_Title="Thousands",1000,IF(Scale_D_Title="Millions",1000000,1))</definedName>
    <definedName name="Scale_Dollar">IF(Scale_D_Title="Thousands",1000,IF(Scale_D_Title="Millions",1000000,1))</definedName>
    <definedName name="Scale_Volume" localSheetId="5">IF(Scale_V_Title="Mmbtu",10,1)</definedName>
    <definedName name="Scale_Volume">IF(Scale_V_Title="Mmbtu",10,1)</definedName>
    <definedName name="sced">#REF!</definedName>
    <definedName name="Scenario">#REF!</definedName>
    <definedName name="schedA" localSheetId="5">#REF!</definedName>
    <definedName name="schedA">#REF!</definedName>
    <definedName name="schedA1" localSheetId="5">#REF!</definedName>
    <definedName name="schedA1">#REF!</definedName>
    <definedName name="SCHEDB" localSheetId="5">#REF!</definedName>
    <definedName name="SCHEDB">#REF!</definedName>
    <definedName name="SCHEDB1" localSheetId="5">#REF!</definedName>
    <definedName name="SCHEDB1">#REF!</definedName>
    <definedName name="schedc" localSheetId="5">#REF!</definedName>
    <definedName name="schedc">#REF!</definedName>
    <definedName name="schedC1" localSheetId="5">#REF!</definedName>
    <definedName name="schedC1">#REF!</definedName>
    <definedName name="schedD" localSheetId="5">#REF!</definedName>
    <definedName name="schedD">#REF!</definedName>
    <definedName name="SCHEDULE">#REF!</definedName>
    <definedName name="ScheduleTitle" localSheetId="5">#REF!</definedName>
    <definedName name="ScheduleTitle">#REF!</definedName>
    <definedName name="ScheduleType2" localSheetId="5">#REF!</definedName>
    <definedName name="ScheduleType2">#REF!</definedName>
    <definedName name="ScheduleTypeB">#REF!</definedName>
    <definedName name="ScheduleTypeTitle">#REF!</definedName>
    <definedName name="SCHEJ" localSheetId="5">#REF!</definedName>
    <definedName name="SCHEJ">#REF!</definedName>
    <definedName name="SCICSensMinus1">#REF!</definedName>
    <definedName name="SCICSensMinus1.py">#REF!</definedName>
    <definedName name="SCICSensPlus1">#REF!</definedName>
    <definedName name="SCICSensPlus1.py">#REF!</definedName>
    <definedName name="scope1">#REF!</definedName>
    <definedName name="sdfg">#REF!</definedName>
    <definedName name="SE_Int_Exp">#REF!,#REF!</definedName>
    <definedName name="Seasons">#REF!</definedName>
    <definedName name="seb">#REF!</definedName>
    <definedName name="sencount" hidden="1">1</definedName>
    <definedName name="sep">#REF!</definedName>
    <definedName name="set">#REF!</definedName>
    <definedName name="SETTCOMP" localSheetId="5">#REF!</definedName>
    <definedName name="SETTCOMP">#REF!</definedName>
    <definedName name="SFN" localSheetId="5">#REF!</definedName>
    <definedName name="SFN">#REF!</definedName>
    <definedName name="SFV" localSheetId="5">#REF!</definedName>
    <definedName name="SFV">#REF!</definedName>
    <definedName name="SHARON">#REF!</definedName>
    <definedName name="SHIP" localSheetId="5">#REF!</definedName>
    <definedName name="SHIP">#REF!</definedName>
    <definedName name="shit" hidden="1">{"'O&amp;M 2000'!$A$1:$T$24"}</definedName>
    <definedName name="shop">60000/12</definedName>
    <definedName name="SILVERFAC">#REF!</definedName>
    <definedName name="SILVERLF">#REF!</definedName>
    <definedName name="SILVERMW">#REF!</definedName>
    <definedName name="SILVERMWH">#REF!</definedName>
    <definedName name="SL_MTH">#REF!</definedName>
    <definedName name="SL_QTD">#REF!</definedName>
    <definedName name="SL_YTD">#REF!</definedName>
    <definedName name="SLData">#REF!</definedName>
    <definedName name="SLData2">#REF!</definedName>
    <definedName name="SMALL">#REF!</definedName>
    <definedName name="smvol">#REF!</definedName>
    <definedName name="SNS">#REF!,#REF!</definedName>
    <definedName name="SO2BTU" localSheetId="5">#REF!</definedName>
    <definedName name="SO2BTU">#REF!</definedName>
    <definedName name="SO2INVOICE" localSheetId="5">#REF!</definedName>
    <definedName name="SO2INVOICE">#REF!</definedName>
    <definedName name="SO2LINE" localSheetId="5">#REF!</definedName>
    <definedName name="SO2LINE">#REF!</definedName>
    <definedName name="SO2TONS" localSheetId="5">#REF!</definedName>
    <definedName name="SO2TONS">#REF!</definedName>
    <definedName name="SOCGEN" localSheetId="5">#REF!</definedName>
    <definedName name="SOCGEN">#REF!</definedName>
    <definedName name="SOCGENPARIJS">#REF!,#REF!</definedName>
    <definedName name="SODAKPGA" localSheetId="5">#REF!</definedName>
    <definedName name="SODAKPGA">#REF!</definedName>
    <definedName name="solver_cvg" hidden="1">0.0001</definedName>
    <definedName name="solver_drv" hidden="1">1</definedName>
    <definedName name="solver_est" hidden="1">1</definedName>
    <definedName name="solver_itr" hidden="1">100</definedName>
    <definedName name="solver_lin" hidden="1">0</definedName>
    <definedName name="solver_neg" hidden="1">2</definedName>
    <definedName name="solver_num" hidden="1">0</definedName>
    <definedName name="solver_nwt" hidden="1">1</definedName>
    <definedName name="solver_pre" hidden="1">0.000001</definedName>
    <definedName name="solver_rel1" hidden="1">3</definedName>
    <definedName name="solver_rel2" hidden="1">2</definedName>
    <definedName name="solver_rel3" hidden="1">2</definedName>
    <definedName name="solver_rel4" hidden="1">3</definedName>
    <definedName name="solver_rel5" hidden="1">3</definedName>
    <definedName name="solver_rel6" hidden="1">3</definedName>
    <definedName name="solver_rhs1" hidden="1">0</definedName>
    <definedName name="solver_rhs2" hidden="1">0</definedName>
    <definedName name="solver_rhs3" hidden="1">0</definedName>
    <definedName name="solver_rhs4" hidden="1">5320</definedName>
    <definedName name="solver_rhs5" hidden="1">214</definedName>
    <definedName name="solver_rhs6" hidden="1">350</definedName>
    <definedName name="solver_scl" hidden="1">2</definedName>
    <definedName name="solver_sho" hidden="1">2</definedName>
    <definedName name="solver_tim" hidden="1">100</definedName>
    <definedName name="solver_tmp" hidden="1">0</definedName>
    <definedName name="solver_tol" hidden="1">0.05</definedName>
    <definedName name="solver_typ" hidden="1">3</definedName>
    <definedName name="solver_val" hidden="1">49</definedName>
    <definedName name="SOURCE" localSheetId="5">#REF!</definedName>
    <definedName name="SOURCE">#REF!</definedName>
    <definedName name="SPECINVLINE" localSheetId="5">#REF!</definedName>
    <definedName name="SPECINVLINE">#REF!</definedName>
    <definedName name="SpecTermBfts">#REF!</definedName>
    <definedName name="SpecTermBfts.py">#REF!</definedName>
    <definedName name="SPS_COS">#REF!</definedName>
    <definedName name="SSCOMMALLOC">#REF!</definedName>
    <definedName name="STAAL" localSheetId="5">#REF!</definedName>
    <definedName name="STAAL">#REF!</definedName>
    <definedName name="start" localSheetId="5">#REF!</definedName>
    <definedName name="start">#REF!</definedName>
    <definedName name="stat">#REF!</definedName>
    <definedName name="StatAmtCol" localSheetId="5">#REF!</definedName>
    <definedName name="StatAmtCol">#REF!</definedName>
    <definedName name="State">#REF!</definedName>
    <definedName name="STATEIS" localSheetId="5">#REF!</definedName>
    <definedName name="STATEIS">#REF!</definedName>
    <definedName name="StateTax" localSheetId="5">#REF!</definedName>
    <definedName name="StateTax">#REF!</definedName>
    <definedName name="Station">1</definedName>
    <definedName name="Status" localSheetId="5">#REF!</definedName>
    <definedName name="Status">#REF!</definedName>
    <definedName name="step1">#REF!</definedName>
    <definedName name="step2">#REF!</definedName>
    <definedName name="STILL1040">#REF!</definedName>
    <definedName name="STMTA" localSheetId="5">#REF!</definedName>
    <definedName name="STMTA">#REF!</definedName>
    <definedName name="STMTB" localSheetId="5">#REF!</definedName>
    <definedName name="STMTB">#REF!</definedName>
    <definedName name="STMTC_D1" localSheetId="5">#REF!</definedName>
    <definedName name="STMTC_D1">#REF!</definedName>
    <definedName name="STMTC_D2" localSheetId="5">#REF!</definedName>
    <definedName name="STMTC_D2">#REF!</definedName>
    <definedName name="STMTC_D3" localSheetId="5">#REF!</definedName>
    <definedName name="STMTC_D3">#REF!</definedName>
    <definedName name="STMTE" localSheetId="5">#REF!</definedName>
    <definedName name="STMTE">#REF!</definedName>
    <definedName name="STMTE2" localSheetId="5">#REF!</definedName>
    <definedName name="STMTE2">#REF!</definedName>
    <definedName name="STMTF" localSheetId="5">#REF!</definedName>
    <definedName name="STMTF">#REF!</definedName>
    <definedName name="STMTH1P1" localSheetId="5">#REF!</definedName>
    <definedName name="STMTH1P1">#REF!</definedName>
    <definedName name="STMTH1P2" localSheetId="5">#REF!</definedName>
    <definedName name="STMTH1P2">#REF!</definedName>
    <definedName name="STMTH1P3" localSheetId="5">#REF!</definedName>
    <definedName name="STMTH1P3">#REF!</definedName>
    <definedName name="STMTH1P4" localSheetId="5">#REF!</definedName>
    <definedName name="STMTH1P4">#REF!</definedName>
    <definedName name="STMTH2P1" localSheetId="5">#REF!</definedName>
    <definedName name="STMTH2P1">#REF!</definedName>
    <definedName name="STMTH2P2" localSheetId="5">#REF!</definedName>
    <definedName name="STMTH2P2">#REF!</definedName>
    <definedName name="STMTH3" localSheetId="5">#REF!</definedName>
    <definedName name="STMTH3">#REF!</definedName>
    <definedName name="STMTH4P1" localSheetId="5">#REF!</definedName>
    <definedName name="STMTH4P1">#REF!</definedName>
    <definedName name="STMTH4P2" localSheetId="5">#REF!</definedName>
    <definedName name="STMTH4P2">#REF!</definedName>
    <definedName name="STMTI1A1" localSheetId="5">#REF!</definedName>
    <definedName name="STMTI1A1">#REF!</definedName>
    <definedName name="STMTI1A2" localSheetId="5">#REF!</definedName>
    <definedName name="STMTI1A2">#REF!</definedName>
    <definedName name="STMTI1A3" localSheetId="5">#REF!</definedName>
    <definedName name="STMTI1A3">#REF!</definedName>
    <definedName name="STMTI1D1" localSheetId="5">#REF!</definedName>
    <definedName name="STMTI1D1">#REF!</definedName>
    <definedName name="STMTI1D2" localSheetId="5">#REF!</definedName>
    <definedName name="STMTI1D2">#REF!</definedName>
    <definedName name="Storage" localSheetId="5">#REF!</definedName>
    <definedName name="Storage">#REF!</definedName>
    <definedName name="STORAGEFDD" localSheetId="5">#REF!</definedName>
    <definedName name="STORAGEFDD">#REF!</definedName>
    <definedName name="STORAGESVC" localSheetId="5">#REF!</definedName>
    <definedName name="STORAGESVC">#REF!</definedName>
    <definedName name="Stores_by_Division__R__D__S">#REF!</definedName>
    <definedName name="Stores_by_State__City">#REF!</definedName>
    <definedName name="strat1">#REF!</definedName>
    <definedName name="SUB4_31" localSheetId="5">#REF!</definedName>
    <definedName name="SUB4_31">#REF!</definedName>
    <definedName name="SUB4_8" localSheetId="5">#REF!</definedName>
    <definedName name="SUB4_8">#REF!</definedName>
    <definedName name="SUM" localSheetId="5">#REF!</definedName>
    <definedName name="SUM">#REF!</definedName>
    <definedName name="Sum_Calculation" localSheetId="5">#REF!</definedName>
    <definedName name="Sum_Calculation">#REF!</definedName>
    <definedName name="SUMBILL" localSheetId="5">#REF!</definedName>
    <definedName name="SUMBILL">#REF!</definedName>
    <definedName name="SumForecast">#REF!</definedName>
    <definedName name="SumHistoric">#REF!</definedName>
    <definedName name="summa" localSheetId="5">#REF!</definedName>
    <definedName name="summa">#REF!</definedName>
    <definedName name="Summary" localSheetId="5">#REF!</definedName>
    <definedName name="Summary">#REF!</definedName>
    <definedName name="SUMMARY_MARGIN.A" localSheetId="5">#REF!</definedName>
    <definedName name="SUMMARY_MARGIN.A">#REF!</definedName>
    <definedName name="SUMMARY_MARGIN.A1" localSheetId="5">#REF!</definedName>
    <definedName name="SUMMARY_MARGIN.A1">#REF!</definedName>
    <definedName name="SUMMARY_MARGIN.A2" localSheetId="5">#REF!</definedName>
    <definedName name="SUMMARY_MARGIN.A2">#REF!</definedName>
    <definedName name="SUMMARY_MARGIN.B" localSheetId="5">#REF!</definedName>
    <definedName name="SUMMARY_MARGIN.B">#REF!</definedName>
    <definedName name="SUMMARY_MARGIN.B1" localSheetId="5">#REF!</definedName>
    <definedName name="SUMMARY_MARGIN.B1">#REF!</definedName>
    <definedName name="SUMMARY_MARGIN.C">#REF!</definedName>
    <definedName name="SUMMARY_MARGIN.D">#REF!</definedName>
    <definedName name="SUMMARY_MARGIN.E">#REF!</definedName>
    <definedName name="SUMMARY1" localSheetId="5">#REF!</definedName>
    <definedName name="SUMMARY1">#REF!</definedName>
    <definedName name="SUMMARY2" localSheetId="5">#REF!</definedName>
    <definedName name="SUMMARY2">#REF!</definedName>
    <definedName name="summb" localSheetId="5">#REF!</definedName>
    <definedName name="summb">#REF!</definedName>
    <definedName name="summer" localSheetId="5" hidden="1">{#N/A,#N/A,TRUE,"MarginCalc";#N/A,#N/A,TRUE,"Proposal.kW Firm";#N/A,#N/A,TRUE,"PurCalc";#N/A,#N/A,TRUE,"PurCalc Other"}</definedName>
    <definedName name="summer" hidden="1">{#N/A,#N/A,TRUE,"MarginCalc";#N/A,#N/A,TRUE,"Proposal.kW Firm";#N/A,#N/A,TRUE,"PurCalc";#N/A,#N/A,TRUE,"PurCalc Other"}</definedName>
    <definedName name="SumPower">#REF!</definedName>
    <definedName name="SumPresRate">#REF!</definedName>
    <definedName name="SumPropRate">#REF!</definedName>
    <definedName name="SumRateBase">#REF!</definedName>
    <definedName name="SumRevClass">#REF!</definedName>
    <definedName name="SumRevPresRate">#REF!</definedName>
    <definedName name="SumRevPropRate">#REF!</definedName>
    <definedName name="SumRevRate">#REF!</definedName>
    <definedName name="SumRevReq">#REF!</definedName>
    <definedName name="Sums">#REF!</definedName>
    <definedName name="SumTitle">#REF!</definedName>
    <definedName name="SUPP">#REF!</definedName>
    <definedName name="Supplier_Imbalance" localSheetId="5">#REF!</definedName>
    <definedName name="Supplier_Imbalance">#REF!</definedName>
    <definedName name="svctech">#REF!</definedName>
    <definedName name="Swvu.Hedge._.Data._.Sheet." localSheetId="5" hidden="1">#REF!</definedName>
    <definedName name="Swvu.Hedge._.Data._.Sheet." hidden="1">#REF!</definedName>
    <definedName name="Swvu.Hedge._.Graphs." localSheetId="5" hidden="1">#REF!</definedName>
    <definedName name="Swvu.Hedge._.Graphs." hidden="1">#REF!</definedName>
    <definedName name="synergies?">#REF!</definedName>
    <definedName name="t" localSheetId="5">#REF!</definedName>
    <definedName name="t">#REF!</definedName>
    <definedName name="TABLE">#REF!</definedName>
    <definedName name="Tablec">#REF!</definedName>
    <definedName name="tablee">#REF!</definedName>
    <definedName name="tablejbh">#REF!</definedName>
    <definedName name="tablemnb">#REF!</definedName>
    <definedName name="TableName">"Dummy"</definedName>
    <definedName name="TableOfContents">#REF!</definedName>
    <definedName name="tablephj">#REF!</definedName>
    <definedName name="TABLEQWE">#REF!</definedName>
    <definedName name="TABLERDE">#REF!</definedName>
    <definedName name="TABLEXX">#REF!</definedName>
    <definedName name="tablez">#REF!</definedName>
    <definedName name="target">#REF!</definedName>
    <definedName name="Tax" localSheetId="5">#REF!</definedName>
    <definedName name="Tax">#REF!</definedName>
    <definedName name="Tax_rate">#REF!</definedName>
    <definedName name="taxcalc">#REF!</definedName>
    <definedName name="Taxes">#REF!</definedName>
    <definedName name="TAXFORMULA" localSheetId="5">#REF!</definedName>
    <definedName name="TAXFORMULA">#REF!</definedName>
    <definedName name="taxrate">0.396</definedName>
    <definedName name="tbl2006_Shared_Service">#REF!</definedName>
    <definedName name="tbl2006_SS_Labor">#REF!</definedName>
    <definedName name="tbl2006_SS_Plant">#REF!</definedName>
    <definedName name="TBLHeader">#REF!</definedName>
    <definedName name="TE">#REF!</definedName>
    <definedName name="temp">#REF!</definedName>
    <definedName name="temps">#REF!</definedName>
    <definedName name="TERMS">#REF!</definedName>
    <definedName name="test" localSheetId="5" hidden="1">{#N/A,#N/A,TRUE,"Facility-Input";#N/A,#N/A,TRUE,"Graphs";#N/A,#N/A,TRUE,"TOTAL"}</definedName>
    <definedName name="test" hidden="1">{#N/A,#N/A,TRUE,"Facility-Input";#N/A,#N/A,TRUE,"Graphs";#N/A,#N/A,TRUE,"TOTAL"}</definedName>
    <definedName name="TEST1">#REF!</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hidden="1">{"LBO Summary",#N/A,FALSE,"Summary"}</definedName>
    <definedName name="test12" hidden="1">{"assumptions",#N/A,FALSE,"Scenario 1";"valuation",#N/A,FALSE,"Scenario 1"}</definedName>
    <definedName name="test13" hidden="1">{"LBO Summary",#N/A,FALSE,"Summary"}</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localSheetId="5">#REF!</definedName>
    <definedName name="TEST2">#REF!</definedName>
    <definedName name="test4" hidden="1">{"assumptions",#N/A,FALSE,"Scenario 1";"valuation",#N/A,FALSE,"Scenario 1"}</definedName>
    <definedName name="test6" hidden="1">{"LBO Summary",#N/A,FALSE,"Summary"}</definedName>
    <definedName name="testc" hidden="1">{#N/A,#N/A,TRUE,"Group Profit and Loss";#N/A,#N/A,TRUE,"Group Balance Sheet";#N/A,#N/A,TRUE,"Group Sales";#N/A,#N/A,TRUE,"Group Overheads";#N/A,#N/A,TRUE,"GROUP - CHANNEL SALES";#N/A,#N/A,TRUE,"GROUP - TOP 15";#N/A,#N/A,TRUE,"GROUP - DEBTORS";#N/A,#N/A,TRUE,"GROUP - KEY STATISTICS";#N/A,#N/A,TRUE,"GROUP - CAPEX";#N/A,#N/A,TRUE,"GROUP - CASHFLOW"}</definedName>
    <definedName name="testcust">#REF!</definedName>
    <definedName name="testdate">#REF!</definedName>
    <definedName name="TESTHKEY" localSheetId="5">#REF!</definedName>
    <definedName name="TESTHKEY">#REF!</definedName>
    <definedName name="TESTKEYS" localSheetId="5">#REF!</definedName>
    <definedName name="TESTKEYS">#REF!</definedName>
    <definedName name="testkwh">#REF!</definedName>
    <definedName name="TESTVKEY" localSheetId="5">#REF!</definedName>
    <definedName name="TESTVKEY">#REF!</definedName>
    <definedName name="TextRefCopyRangeCount" hidden="1">1</definedName>
    <definedName name="th" hidden="1">39620.8637037037</definedName>
    <definedName name="thou" localSheetId="5">#REF!</definedName>
    <definedName name="thou">#REF!</definedName>
    <definedName name="Thousands" localSheetId="5">#REF!</definedName>
    <definedName name="Thousands">#REF!</definedName>
    <definedName name="Time" hidden="1">"b1"</definedName>
    <definedName name="TimeSeries">#REF!</definedName>
    <definedName name="TITLE" localSheetId="5">#REF!</definedName>
    <definedName name="TITLE">#REF!</definedName>
    <definedName name="Title_Main">"Regulated Distribution"</definedName>
    <definedName name="Title_Sub">"2011 Budget"</definedName>
    <definedName name="TM1REBUILDOPTION">1</definedName>
    <definedName name="TMCFAC">#REF!</definedName>
    <definedName name="TMCLF">#REF!</definedName>
    <definedName name="TMCMW">#REF!</definedName>
    <definedName name="TMCMWH">#REF!</definedName>
    <definedName name="To_be_Funded">#REF!</definedName>
    <definedName name="To_be_Funded_Eur" localSheetId="5">#REF!</definedName>
    <definedName name="To_be_Funded_Eur">#REF!</definedName>
    <definedName name="TOKAI" localSheetId="5">#REF!</definedName>
    <definedName name="TOKAI">#REF!</definedName>
    <definedName name="Tons">#REF!</definedName>
    <definedName name="TopicList">OFFSET(#REF!,0,0,COUNTA(#REF!),4)</definedName>
    <definedName name="Topside_Summary__3rd_Quarter" localSheetId="5">#REF!</definedName>
    <definedName name="Topside_Summary__3rd_Quarter">#REF!</definedName>
    <definedName name="Tota_Deferred">#REF!</definedName>
    <definedName name="TOTAL" localSheetId="5">#REF!</definedName>
    <definedName name="TOTAL">#REF!</definedName>
    <definedName name="TOTAL180S" localSheetId="5">#REF!</definedName>
    <definedName name="TOTAL180S">#REF!</definedName>
    <definedName name="TotalExNonExHeadCount" localSheetId="5">#REF!</definedName>
    <definedName name="TotalExNonExHeadCount">#REF!</definedName>
    <definedName name="TotalFunctionHeadCount" localSheetId="5">#REF!</definedName>
    <definedName name="TotalFunctionHeadCount">#REF!</definedName>
    <definedName name="TotalRecAOCI158">#REF!</definedName>
    <definedName name="TotalRecAOCI158.py">#REF!</definedName>
    <definedName name="TotalRecOCI158.py">#REF!</definedName>
    <definedName name="totals" localSheetId="5">#REF!</definedName>
    <definedName name="totals">#REF!</definedName>
    <definedName name="TOTPGA" localSheetId="5">#REF!</definedName>
    <definedName name="TOTPGA">#REF!</definedName>
    <definedName name="TOTPIPE" localSheetId="5">#REF!</definedName>
    <definedName name="TOTPIPE">#REF!</definedName>
    <definedName name="TP">#REF!</definedName>
    <definedName name="TP_Footer_Path" hidden="1">"S:\74639\03RET\(417) 2004 Cost Projection\"</definedName>
    <definedName name="TP_Footer_Path1" hidden="1">"S:\74639\03RET\(852) Pension Val - OOS\Contribution Allocations\"</definedName>
    <definedName name="TP_Footer_User" hidden="1">"Mary Lou Barrios"</definedName>
    <definedName name="TP_Footer_Version" hidden="1">"v3.00"</definedName>
    <definedName name="TPA">#REF!</definedName>
    <definedName name="TPSMgmtRev1">#REF!</definedName>
    <definedName name="TPSMgmtRev2">#REF!</definedName>
    <definedName name="TPSNIWalk">#REF!</definedName>
    <definedName name="TPSQPack1">#REF!</definedName>
    <definedName name="TPSQPack2">#REF!</definedName>
    <definedName name="TR">#REF!</definedName>
    <definedName name="TrackerCust">#REF!</definedName>
    <definedName name="TrackerPrice">#REF!</definedName>
    <definedName name="TRADE">#REF!</definedName>
    <definedName name="Trans_name" localSheetId="5">#REF!</definedName>
    <definedName name="Trans_name">#REF!</definedName>
    <definedName name="TRANSACTION_NAME">#REF!</definedName>
    <definedName name="TRANX_NAME">#REF!</definedName>
    <definedName name="treeList" hidden="1">"00000000000000000000000000000000000000000000000000000000000000000000000000000000000000000000000000000000000000000000000000000000000000000000000000000000000000000000000000000000000000000000000000000000"</definedName>
    <definedName name="trend">0.06</definedName>
    <definedName name="TrendNY">#REF!</definedName>
    <definedName name="TrendNY.py">#REF!</definedName>
    <definedName name="TrendNYdiscl">#REF!</definedName>
    <definedName name="TrendNYdiscl.py">#REF!</definedName>
    <definedName name="Trial_Balance">TB!$A$6:$G$489</definedName>
    <definedName name="ttqtrqtggdsata" hidden="1">{"LCIIRECON",#N/A,FALSE,"LCII";"LCISRECON",#N/A,FALSE,"LCIS";"LCIMRECON",#N/A,FALSE,"LCIM";"LCITRECON",#N/A,FALSE,"LCIT";"CONSM1",#N/A,FALSE,"94FED"}</definedName>
    <definedName name="tttt" hidden="1">{#N/A,#N/A,TRUE,"Group Profit and Loss";#N/A,#N/A,TRUE,"Group Balance Sheet";#N/A,#N/A,TRUE,"Group Sales";#N/A,#N/A,TRUE,"Group Overheads";#N/A,#N/A,TRUE,"GROUP - CHANNEL SALES";#N/A,#N/A,TRUE,"GROUP - TOP 15";#N/A,#N/A,TRUE,"GROUP - DEBTORS";#N/A,#N/A,TRUE,"GROUP - KEY STATISTICS";#N/A,#N/A,TRUE,"GROUP - CAPEX";#N/A,#N/A,TRUE,"GROUP - CASHFLOW"}</definedName>
    <definedName name="TU">#REF!</definedName>
    <definedName name="two" localSheetId="5">#REF!</definedName>
    <definedName name="two">#REF!</definedName>
    <definedName name="TYEnded">#REF!</definedName>
    <definedName name="Type">0</definedName>
    <definedName name="Type_Descr" localSheetId="5">#REF!</definedName>
    <definedName name="Type_Descr">#REF!</definedName>
    <definedName name="TypeMonth" localSheetId="5">#REF!</definedName>
    <definedName name="TypeMonth">#REF!</definedName>
    <definedName name="TypeYear" localSheetId="5">#REF!</definedName>
    <definedName name="TypeYear">#REF!</definedName>
    <definedName name="Typist" hidden="1">"b1"</definedName>
    <definedName name="UACHRPFAC">#REF!</definedName>
    <definedName name="UACHRPLF">#REF!</definedName>
    <definedName name="UACHRPMW">#REF!</definedName>
    <definedName name="UACHRPMWH">#REF!</definedName>
    <definedName name="UAMAINFAC">#REF!</definedName>
    <definedName name="UAMAINLF">#REF!</definedName>
    <definedName name="UAMAINMW">#REF!</definedName>
    <definedName name="UAMAINMWH">#REF!</definedName>
    <definedName name="UAMEDFAC">#REF!</definedName>
    <definedName name="UAMEDLF">#REF!</definedName>
    <definedName name="UAMEDMW">#REF!</definedName>
    <definedName name="UAMEDMWH">#REF!</definedName>
    <definedName name="udu">#REF!</definedName>
    <definedName name="UGLdiscl.py">#REF!</definedName>
    <definedName name="UKMgmtRev1">#REF!</definedName>
    <definedName name="UKMgmtRev2">#REF!</definedName>
    <definedName name="UKNIWalk">#REF!</definedName>
    <definedName name="UKQPack1">#REF!</definedName>
    <definedName name="UKQPack2">#REF!</definedName>
    <definedName name="UltimateTrend">#REF!</definedName>
    <definedName name="UltimateTrend.py">#REF!</definedName>
    <definedName name="UltimateTrendDiscl">#REF!</definedName>
    <definedName name="UltimateTrendDiscl.py">#REF!</definedName>
    <definedName name="UltimateTrendYr">#REF!</definedName>
    <definedName name="UltimateTrendYr.py">#REF!</definedName>
    <definedName name="UltimateTrendYrDiscl">#REF!</definedName>
    <definedName name="UltimateTrendYrDiscl.py">#REF!</definedName>
    <definedName name="ump" localSheetId="5">#REF!</definedName>
    <definedName name="ump">#REF!</definedName>
    <definedName name="Umpire" hidden="1">40237.7891203704</definedName>
    <definedName name="Unbundle_Rate_Base">#REF!</definedName>
    <definedName name="Unbundle_Rev_Req">#REF!</definedName>
    <definedName name="Unbundling_Unit_Cost">#REF!</definedName>
    <definedName name="Unbundling_Unit_Title">#REF!</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it" localSheetId="5">#REF!</definedName>
    <definedName name="Unit">#REF!</definedName>
    <definedName name="unitcost">#REF!</definedName>
    <definedName name="UnitCost21">#REF!</definedName>
    <definedName name="UnitCost22">#REF!</definedName>
    <definedName name="UnitNo">#REF!</definedName>
    <definedName name="Units" localSheetId="5">#REF!</definedName>
    <definedName name="Units">#REF!</definedName>
    <definedName name="UP">#REF!</definedName>
    <definedName name="UPSCdiscl.py">#REF!</definedName>
    <definedName name="UPSCdisclProVal">#REF!</definedName>
    <definedName name="usb" localSheetId="5">#REF!</definedName>
    <definedName name="usb">#REF!</definedName>
    <definedName name="USPG">#REF!</definedName>
    <definedName name="USU_ED_Margin_Analysis" localSheetId="5">#REF!</definedName>
    <definedName name="USU_ED_Margin_Analysis">#REF!</definedName>
    <definedName name="utility">#REF!</definedName>
    <definedName name="utilstt">#REF!</definedName>
    <definedName name="UTOdiscl.py">#REF!</definedName>
    <definedName name="UTOdisclProVal">#REF!</definedName>
    <definedName name="UYT" hidden="1">#REF!</definedName>
    <definedName name="ValDate" localSheetId="5">#REF!</definedName>
    <definedName name="ValDate">#REF!</definedName>
    <definedName name="Validation">#REF!</definedName>
    <definedName name="Valuation_date">#REF!</definedName>
    <definedName name="Valuation_end_date">#REF!</definedName>
    <definedName name="Value" hidden="1">{"assumptions",#N/A,FALSE,"Scenario 1";"valuation",#N/A,FALSE,"Scenario 1"}</definedName>
    <definedName name="VarAnalPrn1" localSheetId="5">#REF!</definedName>
    <definedName name="VarAnalPrn1">#REF!</definedName>
    <definedName name="VarNorm" localSheetId="5">OFFSET(#REF!,0,0,[0]!NumRows-1,20)</definedName>
    <definedName name="VarNorm">OFFSET(#REF!,0,0,[0]!NumRows-1,20)</definedName>
    <definedName name="VegetationMgmtPull" localSheetId="5">#REF!</definedName>
    <definedName name="VegetationMgmtPull">#REF!</definedName>
    <definedName name="verify" localSheetId="5">#REF!</definedName>
    <definedName name="verify">#REF!</definedName>
    <definedName name="Version" hidden="1">"a1"</definedName>
    <definedName name="Versions">{"0 + 12","1 + 11","2 + 10","3 + 9","4 + 8","5 + 7","6 + 6","7 + 5","8 + 4","9 + 3","10 + 2","11 + 1","12 + 0"}</definedName>
    <definedName name="VLYPL">#REF!</definedName>
    <definedName name="volcosts" localSheetId="5">#REF!</definedName>
    <definedName name="volcosts">#REF!</definedName>
    <definedName name="VOLKSBANK" localSheetId="5">#REF!</definedName>
    <definedName name="VOLKSBANK">#REF!</definedName>
    <definedName name="Volume" localSheetId="5">#REF!</definedName>
    <definedName name="Volume">#REF!</definedName>
    <definedName name="VOPPL">#REF!</definedName>
    <definedName name="Vorjahr" localSheetId="5">#REF!</definedName>
    <definedName name="Vorjahr">#REF!</definedName>
    <definedName name="VPBSAS">#REF!,#REF!,#REF!</definedName>
    <definedName name="WACOG" localSheetId="5">#REF!</definedName>
    <definedName name="WACOG">#REF!</definedName>
    <definedName name="Weather_Comparison_to_Prior_Year" localSheetId="5">#REF!</definedName>
    <definedName name="Weather_Comparison_to_Prior_Year">#REF!</definedName>
    <definedName name="Weather_Summary_PY" localSheetId="5">#REF!</definedName>
    <definedName name="Weather_Summary_PY">#REF!</definedName>
    <definedName name="WELL_NAMES">#REF!</definedName>
    <definedName name="WESTPLAINS_ENERGY" localSheetId="5">#REF!</definedName>
    <definedName name="WESTPLAINS_ENERGY">#REF!</definedName>
    <definedName name="wfold" localSheetId="5">#REF!</definedName>
    <definedName name="wfold">#REF!</definedName>
    <definedName name="what">#REF!</definedName>
    <definedName name="what02">#REF!</definedName>
    <definedName name="whatever">#REF!</definedName>
    <definedName name="who" localSheetId="5">#REF!</definedName>
    <definedName name="who">#REF!</definedName>
    <definedName name="Wind_2019" localSheetId="5" hidden="1">#REF!</definedName>
    <definedName name="Wind_2019" hidden="1">#REF!</definedName>
    <definedName name="Wind_2019_BChart" localSheetId="5" hidden="1">#REF!</definedName>
    <definedName name="Wind_2019_BChart" hidden="1">#REF!</definedName>
    <definedName name="Wind_2019_Chart" localSheetId="5" hidden="1">#REF!</definedName>
    <definedName name="Wind_2019_Chart" hidden="1">#REF!</definedName>
    <definedName name="Wind_2019_Chart2" localSheetId="5" hidden="1">#REF!</definedName>
    <definedName name="Wind_2019_Chart2" hidden="1">#REF!</definedName>
    <definedName name="Wind_2019_Chart3" localSheetId="5" hidden="1">#REF!</definedName>
    <definedName name="Wind_2019_Chart3" hidden="1">#REF!</definedName>
    <definedName name="Witnesses">#REF!</definedName>
    <definedName name="wkpprojfact">0</definedName>
    <definedName name="WolfHills">#REF!</definedName>
    <definedName name="Workers_Comp_GTDs">#REF!</definedName>
    <definedName name="Worksheets_List_Header">#REF!</definedName>
    <definedName name="Worksheets_List_Start" localSheetId="5">#REF!</definedName>
    <definedName name="Worksheets_List_Start">#REF!</definedName>
    <definedName name="wrn.10a." localSheetId="5" hidden="1">{"10a P1",#N/A,FALSE,"SCH 10A";"10a P2",#N/A,FALSE,"SCH 10A";"10a P3",#N/A,FALSE,"SCH 10A";"10a P4",#N/A,FALSE,"SCH 10A";"10a P5",#N/A,FALSE,"SCH 10A";"10a P6",#N/A,FALSE,"SCH 10A";"10a P7",#N/A,FALSE,"SCH 10A";"10a P8",#N/A,FALSE,"SCH 10A";"10a P9",#N/A,FALSE,"SCH 10A";"10a P10",#N/A,FALSE,"SCH 10A";"10a Totals",#N/A,FALSE,"SCH 10A"}</definedName>
    <definedName name="wrn.10a." hidden="1">{"10a P1",#N/A,FALSE,"SCH 10A";"10a P2",#N/A,FALSE,"SCH 10A";"10a P3",#N/A,FALSE,"SCH 10A";"10a P4",#N/A,FALSE,"SCH 10A";"10a P5",#N/A,FALSE,"SCH 10A";"10a P6",#N/A,FALSE,"SCH 10A";"10a P7",#N/A,FALSE,"SCH 10A";"10a P8",#N/A,FALSE,"SCH 10A";"10a P9",#N/A,FALSE,"SCH 10A";"10a P10",#N/A,FALSE,"SCH 10A";"10a Totals",#N/A,FALSE,"SCH 10A"}</definedName>
    <definedName name="wrn.2." localSheetId="5" hidden="1">{"Sch 2 P1",#N/A,FALSE,"SCH 2 BS";"Sch 2 P2",#N/A,FALSE,"SCH 2 BS";"Sch 2 P3",#N/A,FALSE,"SCH 2 BS"}</definedName>
    <definedName name="wrn.2." hidden="1">{"Sch 2 P1",#N/A,FALSE,"SCH 2 BS";"Sch 2 P2",#N/A,FALSE,"SCH 2 BS";"Sch 2 P3",#N/A,FALSE,"SCH 2 BS"}</definedName>
    <definedName name="wrn.2A." localSheetId="5" hidden="1">{"2A Pg 1",#N/A,FALSE,"SCH 2A";"2A Pg 2",#N/A,FALSE,"SCH 2A"}</definedName>
    <definedName name="wrn.2A." hidden="1">{"2A Pg 1",#N/A,FALSE,"SCH 2A";"2A Pg 2",#N/A,FALSE,"SCH 2A"}</definedName>
    <definedName name="wrn.3._.Scenarios." hidden="1">{"full model","100% Stock",FALSE,"PROFORMA";"full model","50/50",FALSE,"PROFORMA";"full model","100% Cash",FALSE,"PROFORMA"}</definedName>
    <definedName name="wrn.4A._.Kansas._.Only." localSheetId="5" hidden="1">{"Sch 4A Kansas Only P1",#N/A,FALSE,"SCH 4 - FXD AST";"Sch 4A Kansas Only P2",#N/A,FALSE,"SCH 4 - FXD AST"}</definedName>
    <definedName name="wrn.4A._.Kansas._.Only." hidden="1">{"Sch 4A Kansas Only P1",#N/A,FALSE,"SCH 4 - FXD AST";"Sch 4A Kansas Only P2",#N/A,FALSE,"SCH 4 - FXD AST"}</definedName>
    <definedName name="wrn.8B." localSheetId="5" hidden="1">{"8B System",#N/A,FALSE,"SCH 8B";"8B Kansas Only",#N/A,FALSE,"SCH 8B";"8B Kansas Only Page 2",#N/A,FALSE,"SCH 8B"}</definedName>
    <definedName name="wrn.8B." hidden="1">{"8B System",#N/A,FALSE,"SCH 8B";"8B Kansas Only",#N/A,FALSE,"SCH 8B";"8B Kansas Only Page 2",#N/A,FALSE,"SCH 8B"}</definedName>
    <definedName name="wrn.Actuals." localSheetId="5" hidden="1">{"GasDistAct",#N/A,FALSE,"Actual";"ElectDist to ElecTransAct",#N/A,FALSE,"Actual";"SGuard to CompEnergyAct",#N/A,FALSE,"Actual";"NonRegAct",#N/A,FALSE,"Actual";"ENA to TotalAct",#N/A,FALSE,"Actual";"GenCoAct",#N/A,FALSE,"Actual"}</definedName>
    <definedName name="wrn.Actuals." hidden="1">{"GasDistAct",#N/A,FALSE,"Actual";"ElectDist to ElecTransAct",#N/A,FALSE,"Actual";"SGuard to CompEnergyAct",#N/A,FALSE,"Actual";"NonRegAct",#N/A,FALSE,"Actual";"ENA to TotalAct",#N/A,FALSE,"Actual";"GenCoAct",#N/A,FALSE,"Actual"}</definedName>
    <definedName name="wrn.All." localSheetId="5" hidden="1">{"SumVar",#N/A,FALSE,"Variance";"SumAct",#N/A,FALSE,"Actual";"SumBud",#N/A,FALSE,"Budget";"GasDistVar",#N/A,FALSE,"Variance";"GasDistAct",#N/A,FALSE,"Actual";"GasDistBud",#N/A,FALSE,"Budget";"ElecDist to ElecTransVar",#N/A,FALSE,"Variance";"ElectDist to ElecTransAct",#N/A,FALSE,"Actual";"ElecDist to ElecTransBud",#N/A,FALSE,"Budget";"SGuard to CompEnergyVar",#N/A,FALSE,"Variance";"SGuard to CompEnergyAct",#N/A,FALSE,"Actual";"SGuard to CompEnergyBud",#N/A,FALSE,"Budget";"NonRegVar",#N/A,FALSE,"Variance";"NonRegAct",#N/A,FALSE,"Actual";"NonRegBud",#N/A,FALSE,"Budget";"ENA to TotalVAR",#N/A,FALSE,"Variance";"ENA to TotalAct",#N/A,FALSE,"Actual";"ENA to TotalBud",#N/A,FALSE,"Budget";"GenCoVar",#N/A,FALSE,"Variance";"GenCoAct",#N/A,FALSE,"Actual";"GenCoBud",#N/A,FALSE,"Budget"}</definedName>
    <definedName name="wrn.All." hidden="1">{"SumVar",#N/A,FALSE,"Variance";"SumAct",#N/A,FALSE,"Actual";"SumBud",#N/A,FALSE,"Budget";"GasDistVar",#N/A,FALSE,"Variance";"GasDistAct",#N/A,FALSE,"Actual";"GasDistBud",#N/A,FALSE,"Budget";"ElecDist to ElecTransVar",#N/A,FALSE,"Variance";"ElectDist to ElecTransAct",#N/A,FALSE,"Actual";"ElecDist to ElecTransBud",#N/A,FALSE,"Budget";"SGuard to CompEnergyVar",#N/A,FALSE,"Variance";"SGuard to CompEnergyAct",#N/A,FALSE,"Actual";"SGuard to CompEnergyBud",#N/A,FALSE,"Budget";"NonRegVar",#N/A,FALSE,"Variance";"NonRegAct",#N/A,FALSE,"Actual";"NonRegBud",#N/A,FALSE,"Budget";"ENA to TotalVAR",#N/A,FALSE,"Variance";"ENA to TotalAct",#N/A,FALSE,"Actual";"ENA to TotalBud",#N/A,FALSE,"Budget";"GenCoVar",#N/A,FALSE,"Variance";"GenCoAct",#N/A,FALSE,"Actual";"GenCoBud",#N/A,FALSE,"Budget"}</definedName>
    <definedName name="wrn.All._.Reports._.Frm.." localSheetId="5" hidden="1">{#N/A,#N/A,TRUE,"MarginCalc";#N/A,#N/A,TRUE,"Proposal.kW Firm";#N/A,#N/A,TRUE,"PurCalc";#N/A,#N/A,TRUE,"PurCalc Other"}</definedName>
    <definedName name="wrn.All._.Reports._.Frm.." hidden="1">{#N/A,#N/A,TRUE,"MarginCalc";#N/A,#N/A,TRUE,"Proposal.kW Firm";#N/A,#N/A,TRUE,"PurCalc";#N/A,#N/A,TRUE,"PurCalc Other"}</definedName>
    <definedName name="wrn.All._.Reports._.Int.." localSheetId="5" hidden="1">{#N/A,#N/A,TRUE,"MarginCalc";#N/A,#N/A,TRUE,"Proposal.kW Intrupt";#N/A,#N/A,TRUE,"PurCalc";#N/A,#N/A,TRUE,"PurCalc Other"}</definedName>
    <definedName name="wrn.All._.Reports._.Int.." hidden="1">{#N/A,#N/A,TRUE,"MarginCalc";#N/A,#N/A,TRUE,"Proposal.kW Intrupt";#N/A,#N/A,TRUE,"PurCalc";#N/A,#N/A,TRUE,"PurCalc Other"}</definedName>
    <definedName name="wrn.All._.Stock_10_12_14." hidden="1">{"Has Gets","$10, All Stock, Purchase",FALSE,"Has Gets";"Has Gets","$10, All Stock, Pooling",FALSE,"Has Gets";"Has Gets","$12, All Stock, Purchase",FALSE,"Has Gets";"Has Gets","$12, All Stock, Pooling",FALSE,"Has Gets";"Has Gets","$14, All Stock, Purchase",FALSE,"Has Gets";"Has Gets","$14, All Stock, Pooling",FALSE,"Has Gets"}</definedName>
    <definedName name="wrn.Anncust." localSheetId="5" hidden="1">{"Anncust",#N/A,FALSE,"Voucher"}</definedName>
    <definedName name="wrn.Anncust." hidden="1">{"Anncust",#N/A,FALSE,"Voucher"}</definedName>
    <definedName name="wrn.Annual." localSheetId="5" hidden="1">{"Siebert",#N/A,FALSE,"A";"Palmer Lake",#N/A,FALSE,"A";"Monument",#N/A,FALSE,"A"}</definedName>
    <definedName name="wrn.Annual." hidden="1">{"Siebert",#N/A,FALSE,"A";"Palmer Lake",#N/A,FALSE,"A";"Monument",#N/A,FALSE,"A"}</definedName>
    <definedName name="wrn.ARREC." hidden="1">{#N/A,#N/A,FALSE,"ARREC"}</definedName>
    <definedName name="wrn.Avg.._.Cost._.Calc.._.Total." localSheetId="5" hidden="1">{#N/A,#N/A,TRUE,"PurCalc";#N/A,#N/A,TRUE,"PurCalc Other"}</definedName>
    <definedName name="wrn.Avg.._.Cost._.Calc.._.Total." hidden="1">{#N/A,#N/A,TRUE,"PurCalc";#N/A,#N/A,TRUE,"PurCalc Other"}</definedName>
    <definedName name="wrn.Avg.._.Cost._.Calc.._.UCU." localSheetId="5" hidden="1">{#N/A,#N/A,FALSE,"PurCalc"}</definedName>
    <definedName name="wrn.Avg.._.Cost._.Calc.._.UCU." hidden="1">{#N/A,#N/A,FALSE,"PurCalc"}</definedName>
    <definedName name="wrn.Budget." localSheetId="5" hidden="1">{"GasDistBud",#N/A,FALSE,"Budget";"ElecDist to ElecTransBud",#N/A,FALSE,"Budget";"SGuard to CompEnergyBud",#N/A,FALSE,"Budget";"NonRegBud",#N/A,FALSE,"Budget";"ENA to TotalBud",#N/A,FALSE,"Budget";"GenCoBud",#N/A,FALSE,"Budget"}</definedName>
    <definedName name="wrn.Budget." hidden="1">{"GasDistBud",#N/A,FALSE,"Budget";"ElecDist to ElecTransBud",#N/A,FALSE,"Budget";"SGuard to CompEnergyBud",#N/A,FALSE,"Budget";"NonRegBud",#N/A,FALSE,"Budget";"ENA to TotalBud",#N/A,FALSE,"Budget";"GenCoBud",#N/A,FALSE,"Budget"}</definedName>
    <definedName name="wrn.Collected." localSheetId="5" hidden="1">{#N/A,#N/A,FALSE,"Input"}</definedName>
    <definedName name="wrn.Collected." hidden="1">{#N/A,#N/A,FALSE,"Input"}</definedName>
    <definedName name="wrn.Cost." localSheetId="5" hidden="1">{"Cheyenne Cost",#N/A,FALSE,"Cheyenne County Valuation ";"Douglas Cost",#N/A,FALSE,"Douglas County Valuation Revis ";"Elbert Cost",#N/A,FALSE,"Elbert County Valuation  ";"El Paso Cost",#N/A,FALSE,"El Paso County Valuation ";"Kit Carson Pg 10",#N/A,FALSE,"Kit Carson County Valuation ";"Lincoln Cost",#N/A,FALSE,"Lincoln County Valuation  ";"Teller Cost",#N/A,FALSE,"Teller County Valuation";"Washington Cost",#N/A,FALSE,"Washington County Valuation ";"Yuma Cost",#N/A,FALSE,"Yuma County Valuation "}</definedName>
    <definedName name="wrn.Cost." hidden="1">{"Cheyenne Cost",#N/A,FALSE,"Cheyenne County Valuation ";"Douglas Cost",#N/A,FALSE,"Douglas County Valuation Revis ";"Elbert Cost",#N/A,FALSE,"Elbert County Valuation  ";"El Paso Cost",#N/A,FALSE,"El Paso County Valuation ";"Kit Carson Pg 10",#N/A,FALSE,"Kit Carson County Valuation ";"Lincoln Cost",#N/A,FALSE,"Lincoln County Valuation  ";"Teller Cost",#N/A,FALSE,"Teller County Valuation";"Washington Cost",#N/A,FALSE,"Washington County Valuation ";"Yuma Cost",#N/A,FALSE,"Yuma County Valuation "}</definedName>
    <definedName name="wrn.COST._.ALLOC._.STUDY._.1997._.CLFP." localSheetId="5"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wrn.COST._.ALLOC._.STUDY._.1997._.CLFP."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wrn.CP._.Demand." hidden="1">{"Retail CP pg1",#N/A,FALSE,"FACTOR3";"Retail CP pg2",#N/A,FALSE,"FACTOR3";"Retail CP pg3",#N/A,FALSE,"FACTOR3"}</definedName>
    <definedName name="wrn.CP._.Demand2." hidden="1">{"Retail CP pg1",#N/A,FALSE,"FACTOR3";"Retail CP pg2",#N/A,FALSE,"FACTOR3";"Retail CP pg3",#N/A,FALSE,"FACTOR3"}</definedName>
    <definedName name="wrn.Dashboard._.Report." localSheetId="5" hidden="1">{#N/A,#N/A,FALSE,"Cover";#N/A,#N/A,FALSE,"Consolidated IS ";#N/A,#N/A,FALSE,"Qtr LE";#N/A,#N/A,FALSE,"Qtr IS";#N/A,#N/A,FALSE,"Consolidated  BS";#N/A,#N/A,FALSE,"Merchant IS ";#N/A,#N/A,FALSE,"Merchant Bridge";#N/A,#N/A,FALSE,"Networks IS";#N/A,#N/A,FALSE,"Networks Bridge";#N/A,#N/A,FALSE,"Corporate IS";#N/A,#N/A,FALSE,"Corporate Bridge";#N/A,#N/A,FALSE,"Inv Relations ";#N/A,#N/A,FALSE,"Corporate Finance"}</definedName>
    <definedName name="wrn.Dashboard._.Report." hidden="1">{#N/A,#N/A,FALSE,"Cover";#N/A,#N/A,FALSE,"Consolidated IS ";#N/A,#N/A,FALSE,"Qtr LE";#N/A,#N/A,FALSE,"Qtr IS";#N/A,#N/A,FALSE,"Consolidated  BS";#N/A,#N/A,FALSE,"Merchant IS ";#N/A,#N/A,FALSE,"Merchant Bridge";#N/A,#N/A,FALSE,"Networks IS";#N/A,#N/A,FALSE,"Networks Bridge";#N/A,#N/A,FALSE,"Corporate IS";#N/A,#N/A,FALSE,"Corporate Bridge";#N/A,#N/A,FALSE,"Inv Relations ";#N/A,#N/A,FALSE,"Corporate Finance"}</definedName>
    <definedName name="wrn.DATA._.INPUTS." localSheetId="5" hidden="1">{#N/A,#N/A,TRUE,"DATA INPUTS"}</definedName>
    <definedName name="wrn.DATA._.INPUTS." hidden="1">{#N/A,#N/A,TRUE,"DATA INPUTS"}</definedName>
    <definedName name="wrn.DDC._.Compare." localSheetId="5" hidden="1">{"DDC Comparisons",#N/A,FALSE,"99 Summer Weather Hedge"}</definedName>
    <definedName name="wrn.DDC._.Compare." hidden="1">{"DDC Comparisons",#N/A,FALSE,"99 Summer Weather Hedge"}</definedName>
    <definedName name="wrn.detalles._.total." hidden="1">{"total","abonados garantia",FALSE,"detalle19982007"}</definedName>
    <definedName name="wrn.Distribution._.Schedules._.External." localSheetId="5" hidden="1">{"Chey Distr",#N/A,FALSE,"CHEY";"Crow Distr",#N/A,FALSE,"CROW";"Cust Distr",#N/A,FALSE,"CUST";"Doug Distr",#N/A,FALSE,"DOUG";"El P Distr",#N/A,FALSE,"EL P";"Elbe Distr",#N/A,FALSE,"ELBE";"Frem Distr",#N/A,FALSE,"FREM";"Kit C Distr",#N/A,FALSE,"KIT C";"Linc Distr",#N/A,FALSE,"LINC";"Oter Distr",#N/A,FALSE,"OTER";"Pueb Distr",#N/A,FALSE,"PUEB";"Tell Distr",#N/A,FALSE,"TELL";"Wash Distr",#N/A,FALSE,"WASH";"Yuma Distr",#N/A,FALSE,"YUMA"}</definedName>
    <definedName name="wrn.Distribution._.Schedules._.External." hidden="1">{"Chey Distr",#N/A,FALSE,"CHEY";"Crow Distr",#N/A,FALSE,"CROW";"Cust Distr",#N/A,FALSE,"CUST";"Doug Distr",#N/A,FALSE,"DOUG";"El P Distr",#N/A,FALSE,"EL P";"Elbe Distr",#N/A,FALSE,"ELBE";"Frem Distr",#N/A,FALSE,"FREM";"Kit C Distr",#N/A,FALSE,"KIT C";"Linc Distr",#N/A,FALSE,"LINC";"Oter Distr",#N/A,FALSE,"OTER";"Pueb Distr",#N/A,FALSE,"PUEB";"Tell Distr",#N/A,FALSE,"TELL";"Wash Distr",#N/A,FALSE,"WASH";"Yuma Distr",#N/A,FALSE,"YUMA"}</definedName>
    <definedName name="wrn.Distribution._.Schedules._.Internal." localSheetId="5" hidden="1">{"CHEY INTERNAL",#N/A,FALSE,"CHEY";"CROW INTERNAL",#N/A,FALSE,"CROW";"CUST INTERNAL",#N/A,FALSE,"CUST";"DOUG INTERNAL",#N/A,FALSE,"DOUG";"EL P INTERNAL",#N/A,FALSE,"EL P";"ELBE INTERNAL",#N/A,FALSE,"ELBE";"FREM INTERNAL",#N/A,FALSE,"FREM";"KIT C INTERNAL",#N/A,FALSE,"KIT C";"LINC INTERNAL",#N/A,FALSE,"LINC";"OTER INTERNAL",#N/A,FALSE,"OTER";"PUEB INTERNAL",#N/A,FALSE,"PUEB";"TELL INTERNAL",#N/A,FALSE,"TELL";"WASH INTERNAL",#N/A,FALSE,"WASH";"YUMA INTERNAL",#N/A,FALSE,"YUMA"}</definedName>
    <definedName name="wrn.Distribution._.Schedules._.Internal." hidden="1">{"CHEY INTERNAL",#N/A,FALSE,"CHEY";"CROW INTERNAL",#N/A,FALSE,"CROW";"CUST INTERNAL",#N/A,FALSE,"CUST";"DOUG INTERNAL",#N/A,FALSE,"DOUG";"EL P INTERNAL",#N/A,FALSE,"EL P";"ELBE INTERNAL",#N/A,FALSE,"ELBE";"FREM INTERNAL",#N/A,FALSE,"FREM";"KIT C INTERNAL",#N/A,FALSE,"KIT C";"LINC INTERNAL",#N/A,FALSE,"LINC";"OTER INTERNAL",#N/A,FALSE,"OTER";"PUEB INTERNAL",#N/A,FALSE,"PUEB";"TELL INTERNAL",#N/A,FALSE,"TELL";"WASH INTERNAL",#N/A,FALSE,"WASH";"YUMA INTERNAL",#N/A,FALSE,"YUMA"}</definedName>
    <definedName name="wrn.EMPPAY." hidden="1">{#N/A,#N/A,FALSE,"EMPPAY"}</definedName>
    <definedName name="wrn.Firm._.Proposal." localSheetId="5" hidden="1">{#N/A,#N/A,FALSE,"Proposal.kW Firm"}</definedName>
    <definedName name="wrn.Firm._.Proposal." hidden="1">{#N/A,#N/A,FALSE,"Proposal.kW Firm"}</definedName>
    <definedName name="wrn.Group." hidden="1">{#N/A,#N/A,TRUE,"Group Profit and Loss";#N/A,#N/A,TRUE,"Group Balance Sheet";#N/A,#N/A,TRUE,"Group Sales";#N/A,#N/A,TRUE,"Group Overheads";#N/A,#N/A,TRUE,"GROUP - CHANNEL SALES";#N/A,#N/A,TRUE,"GROUP - TOP 15";#N/A,#N/A,TRUE,"GROUP - DEBTORS";#N/A,#N/A,TRUE,"GROUP - KEY STATISTICS";#N/A,#N/A,TRUE,"GROUP - CAPEX";#N/A,#N/A,TRUE,"GROUP - CASHFLOW"}</definedName>
    <definedName name="wrn.group1" hidden="1">{#N/A,#N/A,TRUE,"Group Profit and Loss";#N/A,#N/A,TRUE,"Group Balance Sheet";#N/A,#N/A,TRUE,"Group Sales";#N/A,#N/A,TRUE,"Group Overheads";#N/A,#N/A,TRUE,"GROUP - CHANNEL SALES";#N/A,#N/A,TRUE,"GROUP - TOP 15";#N/A,#N/A,TRUE,"GROUP - DEBTORS";#N/A,#N/A,TRUE,"GROUP - KEY STATISTICS";#N/A,#N/A,TRUE,"GROUP - CAPEX";#N/A,#N/A,TRUE,"GROUP - CASHFLOW"}</definedName>
    <definedName name="wrn.Hedge._.Data._.Sheet." localSheetId="5" hidden="1">{"Hedge Data Sheet",#N/A,FALSE,"99 Summer Weather Hedge"}</definedName>
    <definedName name="wrn.Hedge._.Data._.Sheet." hidden="1">{"Hedge Data Sheet",#N/A,FALSE,"99 Summer Weather Hedge"}</definedName>
    <definedName name="wrn.Hedge._.Graphs." localSheetId="5" hidden="1">{"Hedge Graphs",#N/A,FALSE,"99 Summer Weather Hedge"}</definedName>
    <definedName name="wrn.Hedge._.Graphs." hidden="1">{"Hedge Graphs",#N/A,FALSE,"99 Summer Weather Hedge"}</definedName>
    <definedName name="wrn.IA301." localSheetId="5" hidden="1">{#N/A,#N/A,FALSE,"301-301.1";#N/A,#N/A,FALSE,"301.2-301.3";#N/A,#N/A,FALSE,"301.4-301.5";#N/A,#N/A,FALSE,"301.6-301.7";#N/A,#N/A,FALSE,"301.8-301.9";#N/A,#N/A,FALSE,"301-A"}</definedName>
    <definedName name="wrn.IA301." hidden="1">{#N/A,#N/A,FALSE,"301-301.1";#N/A,#N/A,FALSE,"301.2-301.3";#N/A,#N/A,FALSE,"301.4-301.5";#N/A,#N/A,FALSE,"301.6-301.7";#N/A,#N/A,FALSE,"301.8-301.9";#N/A,#N/A,FALSE,"301-A"}</definedName>
    <definedName name="wrn.Ilijan._.Print." localSheetId="5"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lijan._.Print."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nputs." hidden="1">{"Inputs 1","Base",FALSE,"INPUTS";"Inputs 2","Base",FALSE,"INPUTS";"Inputs 3","Base",FALSE,"INPUTS";"Inputs 4","Base",FALSE,"INPUTS";"Inputs 5","Base",FALSE,"INPUTS"}</definedName>
    <definedName name="wrn.Interruptible._.Proposal." localSheetId="5" hidden="1">{#N/A,#N/A,FALSE,"Proposal.kW Intrupt"}</definedName>
    <definedName name="wrn.Interruptible._.Proposal." hidden="1">{#N/A,#N/A,FALSE,"Proposal.kW Intrupt"}</definedName>
    <definedName name="wrn.IPO._.Valuation." hidden="1">{"assumptions",#N/A,FALSE,"Scenario 1";"valuation",#N/A,FALSE,"Scenario 1"}</definedName>
    <definedName name="wrn.Kansas._.Tracker." localSheetId="5" hidden="1">{#N/A,#N/A,FALSE,"Purchases";"Misc1",#N/A,FALSE,"Miscellaneous";"Misc2",#N/A,FALSE,"Miscellaneous";"Misc6",#N/A,FALSE,"Miscellaneous";#N/A,#N/A,FALSE,"Demand";#N/A,#N/A,FALSE,"State PGA";#N/A,#N/A,FALSE,"PEPL Imbalance ";"Misc3",#N/A,FALSE,"Miscellaneous";#N/A,#N/A,FALSE,"Journal";#N/A,#N/A,FALSE,"COVER"}</definedName>
    <definedName name="wrn.Kansas._.Tracker." hidden="1">{#N/A,#N/A,FALSE,"Purchases";"Misc1",#N/A,FALSE,"Miscellaneous";"Misc2",#N/A,FALSE,"Miscellaneous";"Misc6",#N/A,FALSE,"Miscellaneous";#N/A,#N/A,FALSE,"Demand";#N/A,#N/A,FALSE,"State PGA";#N/A,#N/A,FALSE,"PEPL Imbalance ";"Misc3",#N/A,FALSE,"Miscellaneous";#N/A,#N/A,FALSE,"Journal";#N/A,#N/A,FALSE,"COVER"}</definedName>
    <definedName name="wrn.LBO._.Summary." hidden="1">{"LBO Summary",#N/A,FALSE,"Summary"}</definedName>
    <definedName name="wrn.Margin._.Calc." localSheetId="5" hidden="1">{#N/A,#N/A,FALSE,"MarginCalc"}</definedName>
    <definedName name="wrn.Margin._.Calc." hidden="1">{#N/A,#N/A,FALSE,"MarginCalc"}</definedName>
    <definedName name="wrn.MiniSum." localSheetId="5" hidden="1">{#N/A,#N/A,TRUE,"Facility-Input";#N/A,#N/A,TRUE,"Graphs";#N/A,#N/A,TRUE,"TOTAL"}</definedName>
    <definedName name="wrn.MiniSum." hidden="1">{#N/A,#N/A,TRUE,"Facility-Input";#N/A,#N/A,TRUE,"Graphs";#N/A,#N/A,TRUE,"TOTAL"}</definedName>
    <definedName name="wrn.Monthly." localSheetId="5" hidden="1">{"Fountain",#N/A,FALSE,"A";"Genoa",#N/A,FALSE,"A";"Hugo",#N/A,FALSE,"A"}</definedName>
    <definedName name="wrn.Monthly." hidden="1">{"Fountain",#N/A,FALSE,"A";"Genoa",#N/A,FALSE,"A";"Hugo",#N/A,FALSE,"A"}</definedName>
    <definedName name="wrn.ngpl." localSheetId="5" hidden="1">{#N/A,#N/A,FALSE,"lenox estimate";#N/A,#N/A,FALSE,"NGPL Pricing 99";#N/A,#N/A,FALSE,"JOURNAL 208"}</definedName>
    <definedName name="wrn.ngpl." hidden="1">{#N/A,#N/A,FALSE,"lenox estimate";#N/A,#N/A,FALSE,"NGPL Pricing 99";#N/A,#N/A,FALSE,"JOURNAL 208"}</definedName>
    <definedName name="wrn.nngalloc." localSheetId="5" hidden="1">{"ALLOCATION",#N/A,FALSE,"nngcostassign";"INPUT",#N/A,FALSE,"nngcostassign";"ESTIMATE (nngcostassign)",#N/A,FALSE,"nngcostassign";"UEINVOICE (nngcostassign)",#N/A,FALSE,"nngcostassign";#N/A,#N/A,FALSE,"Large volume Pool";#N/A,#N/A,FALSE,"JOURNAL203JN";#N/A,#N/A,FALSE,"capacity";#N/A,#N/A,FALSE,"transport";#N/A,#N/A,FALSE,"barballoc";"Supplier",#N/A,FALSE,"supplier pool NNG"}</definedName>
    <definedName name="wrn.nngalloc." hidden="1">{"ALLOCATION",#N/A,FALSE,"nngcostassign";"INPUT",#N/A,FALSE,"nngcostassign";"ESTIMATE (nngcostassign)",#N/A,FALSE,"nngcostassign";"UEINVOICE (nngcostassign)",#N/A,FALSE,"nngcostassign";#N/A,#N/A,FALSE,"Large volume Pool";#N/A,#N/A,FALSE,"JOURNAL203JN";#N/A,#N/A,FALSE,"capacity";#N/A,#N/A,FALSE,"transport";#N/A,#N/A,FALSE,"barballoc";"Supplier",#N/A,FALSE,"supplier pool NNG"}</definedName>
    <definedName name="wrn.Other._.Schedules." localSheetId="5"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wrn.Other._.Schedules."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wrn.OUTPUT." hidden="1">{"DCF","UPSIDE CASE",FALSE,"Sheet1";"DCF","BASE CASE",FALSE,"Sheet1";"DCF","DOWNSIDE CASE",FALSE,"Sheet1"}</definedName>
    <definedName name="wrn.Page._.10s." localSheetId="5" hidden="1">{"Douglas Pg 10",#N/A,FALSE,"Pg 10  Douglas";"El Paso Pg 10",#N/A,FALSE,"Pg 10  El Paso";"Kit Carson Pg 10",#N/A,FALSE,"Pg 10  Kit Carson";"Lincoln Pg 10",#N/A,FALSE,"Pg 10  Lincoln";"Teller Pg 10",#N/A,FALSE,"Pg 10  Teller"}</definedName>
    <definedName name="wrn.Page._.10s." hidden="1">{"Douglas Pg 10",#N/A,FALSE,"Pg 10  Douglas";"El Paso Pg 10",#N/A,FALSE,"Pg 10  El Paso";"Kit Carson Pg 10",#N/A,FALSE,"Pg 10  Kit Carson";"Lincoln Pg 10",#N/A,FALSE,"Pg 10  Lincoln";"Teller Pg 10",#N/A,FALSE,"Pg 10  Teller"}</definedName>
    <definedName name="wrn.Print." localSheetId="5" hidden="1">{#N/A,#N/A,TRUE,"Inputs";#N/A,#N/A,TRUE,"Cashflow Statement";#N/A,#N/A,TRUE,"Summary";#N/A,#N/A,TRUE,"Construction";#N/A,#N/A,TRUE,"RevAss";#N/A,#N/A,TRUE,"Debt";#N/A,#N/A,TRUE,"Inc";#N/A,#N/A,TRUE,"Depr"}</definedName>
    <definedName name="wrn.Print." hidden="1">{#N/A,#N/A,TRUE,"Inputs";#N/A,#N/A,TRUE,"Cashflow Statement";#N/A,#N/A,TRUE,"Summary";#N/A,#N/A,TRUE,"Construction";#N/A,#N/A,TRUE,"RevAss";#N/A,#N/A,TRUE,"Debt";#N/A,#N/A,TRUE,"Inc";#N/A,#N/A,TRUE,"Depr"}</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oforma._.Report." localSheetId="5" hidden="1">{"index",#N/A,TRUE,"Index";"summary",#N/A,TRUE,"Summary";"revision",#N/A,TRUE,"Revisions";"assump1",#N/A,TRUE,"Assump";"assump2",#N/A,TRUE,"Assump";"mktdata1",#N/A,TRUE,"MarketData";"mktdata2",#N/A,TRUE,"MarketData";"financial",#N/A,TRUE,"Financial";"construct1",#N/A,TRUE,"Construct";"construct2",#N/A,TRUE,"Construct";"cashflow",#N/A,TRUE,"CashFlow";"revenue1",#N/A,TRUE,"Revenue";"revenue2",#N/A,TRUE,"Revenue";"revprimary1",#N/A,TRUE,"Rev-PSCO Primary";"revprimary2",#N/A,TRUE,"Rev-PSCO Primary";"revAQIR1",#N/A,TRUE,"Rev-PSCO AQIR";"revAQIR2",#N/A,TRUE,"Rev-PSCO AQIR";"production1",#N/A,TRUE,"Production";"production2",#N/A,TRUE,"Production";"ductfiring",#N/A,TRUE,"DuctFiring";"O&amp;M",#N/A,TRUE,"O&amp;MExp";"debt1",#N/A,TRUE,"Debt";"debt2",#N/A,TRUE,"Debt";"debt3",#N/A,TRUE,"Debt";"propertytax",#N/A,TRUE,"PropertyTax";"deprbk1",#N/A,TRUE,"DeprBook";"depbk2",#N/A,TRUE,"DeprBook";"depbk3",#N/A,TRUE,"DeprBook";"deprtax1",#N/A,TRUE,"DeprTax";"deprtax2",#N/A,TRUE,"DeprTax";"bkinc1",#N/A,TRUE,"BookInc";"bkinc2",#N/A,TRUE,"BookInc";"ref1",#N/A,TRUE,"Ref1";"ref2",#N/A,TRUE,"Ref2";"ref3",#N/A,TRUE,"Ref3";"ref4",#N/A,TRUE,"Ref4";"ref5",#N/A,TRUE,"Ref5";"ref6",#N/A,TRUE,"Ref6";"pricecurve1",#N/A,TRUE,"PriceCurve";"pricecurve2",#N/A,TRUE,"PriceCurve";"mcp1",#N/A,TRUE,"AvgDispPrice";"mcp2",#N/A,TRUE,"AvgDispPrice";"dispatch1",#N/A,TRUE,"Dispatch";"dispatch2",#N/A,TRUE,"Dispatch";"dispatch3",#N/A,TRUE,"Dispatch";"spread",#N/A,TRUE,"Spread";"degrad",#N/A,TRUE,"Degrad"}</definedName>
    <definedName name="wrn.Proforma._.Report." hidden="1">{"index",#N/A,TRUE,"Index";"summary",#N/A,TRUE,"Summary";"revision",#N/A,TRUE,"Revisions";"assump1",#N/A,TRUE,"Assump";"assump2",#N/A,TRUE,"Assump";"mktdata1",#N/A,TRUE,"MarketData";"mktdata2",#N/A,TRUE,"MarketData";"financial",#N/A,TRUE,"Financial";"construct1",#N/A,TRUE,"Construct";"construct2",#N/A,TRUE,"Construct";"cashflow",#N/A,TRUE,"CashFlow";"revenue1",#N/A,TRUE,"Revenue";"revenue2",#N/A,TRUE,"Revenue";"revprimary1",#N/A,TRUE,"Rev-PSCO Primary";"revprimary2",#N/A,TRUE,"Rev-PSCO Primary";"revAQIR1",#N/A,TRUE,"Rev-PSCO AQIR";"revAQIR2",#N/A,TRUE,"Rev-PSCO AQIR";"production1",#N/A,TRUE,"Production";"production2",#N/A,TRUE,"Production";"ductfiring",#N/A,TRUE,"DuctFiring";"O&amp;M",#N/A,TRUE,"O&amp;MExp";"debt1",#N/A,TRUE,"Debt";"debt2",#N/A,TRUE,"Debt";"debt3",#N/A,TRUE,"Debt";"propertytax",#N/A,TRUE,"PropertyTax";"deprbk1",#N/A,TRUE,"DeprBook";"depbk2",#N/A,TRUE,"DeprBook";"depbk3",#N/A,TRUE,"DeprBook";"deprtax1",#N/A,TRUE,"DeprTax";"deprtax2",#N/A,TRUE,"DeprTax";"bkinc1",#N/A,TRUE,"BookInc";"bkinc2",#N/A,TRUE,"BookInc";"ref1",#N/A,TRUE,"Ref1";"ref2",#N/A,TRUE,"Ref2";"ref3",#N/A,TRUE,"Ref3";"ref4",#N/A,TRUE,"Ref4";"ref5",#N/A,TRUE,"Ref5";"ref6",#N/A,TRUE,"Ref6";"pricecurve1",#N/A,TRUE,"PriceCurve";"pricecurve2",#N/A,TRUE,"PriceCurve";"mcp1",#N/A,TRUE,"AvgDispPrice";"mcp2",#N/A,TRUE,"AvgDispPrice";"dispatch1",#N/A,TRUE,"Dispatch";"dispatch2",#N/A,TRUE,"Dispatch";"dispatch3",#N/A,TRUE,"Dispatch";"spread",#N/A,TRUE,"Spread";"degrad",#N/A,TRUE,"Degrad"}</definedName>
    <definedName name="wrn.Project._.A." localSheetId="5" hidden="1">{"Proj Econ Summary",#N/A,FALSE,"Project A";"Income Statement",#N/A,FALSE,"Project A";"Cash Flow Statement",#N/A,FALSE,"Project A";"Balance Sheet",#N/A,FALSE,"Project A";"Scenario Summary (Proj A)",#N/A,FALSE,"Scenario Summary"}</definedName>
    <definedName name="wrn.Project._.A." hidden="1">{"Proj Econ Summary",#N/A,FALSE,"Project A";"Income Statement",#N/A,FALSE,"Project A";"Cash Flow Statement",#N/A,FALSE,"Project A";"Balance Sheet",#N/A,FALSE,"Project A";"Scenario Summary (Proj A)",#N/A,FALSE,"Scenario Summary"}</definedName>
    <definedName name="wrn.Project._.Summary." localSheetId="5" hidden="1">{"Summary",#N/A,FALSE,"MICMULT";"Income Statement",#N/A,FALSE,"MICMULT";"Cash Flows",#N/A,FALSE,"MICMULT"}</definedName>
    <definedName name="wrn.Project._.Summary." hidden="1">{"Summary",#N/A,FALSE,"MICMULT";"Income Statement",#N/A,FALSE,"MICMULT";"Cash Flows",#N/A,FALSE,"MICMULT"}</definedName>
    <definedName name="wrn.purchases." localSheetId="5" hidden="1">{#N/A,#N/A,FALSE,"Purchases"}</definedName>
    <definedName name="wrn.purchases." hidden="1">{#N/A,#N/A,FALSE,"Purchases"}</definedName>
    <definedName name="wrn.Quarterly." localSheetId="5" hidden="1">{"Castle Rock",#N/A,FALSE,"A";"Cheyenne",#N/A,FALSE,"A";"Green Mountain",#N/A,FALSE,"A";"Limon",#N/A,FALSE,"A";"Woodland Park",#N/A,FALSE,"A"}</definedName>
    <definedName name="wrn.Quarterly." hidden="1">{"Castle Rock",#N/A,FALSE,"A";"Cheyenne",#N/A,FALSE,"A";"Green Mountain",#N/A,FALSE,"A";"Limon",#N/A,FALSE,"A";"Woodland Park",#N/A,FALSE,"A"}</definedName>
    <definedName name="wrn.RAK1." localSheetId="5" hidden="1">{"RAK-1, Schedule 1",#N/A,FALSE,"Electric";"RAK-1, Schedule 2",#N/A,FALSE,"Electric";"RAK-1, Schedule 4",#N/A,FALSE,"Electric"}</definedName>
    <definedName name="wrn.RAK1." hidden="1">{"RAK-1, Schedule 1",#N/A,FALSE,"Electric";"RAK-1, Schedule 2",#N/A,FALSE,"Electric";"RAK-1, Schedule 4",#N/A,FALSE,"Electric"}</definedName>
    <definedName name="wrn.RAK2." localSheetId="5" hidden="1">{"RAK-2, Schedule 1A",#N/A,FALSE,"Electric";"RAK-2, Schedule 1B",#N/A,FALSE,"Electric";"RAK-2, Schedule 1C",#N/A,FALSE,"Electric";"RAK-2, Schedule 1D",#N/A,FALSE,"Electric";"RAK-2, Schedule 2A",#N/A,FALSE,"Electric";"RAK-2, Schedule 2B",#N/A,FALSE,"Electric";"RAK-2, Schedule 2C",#N/A,FALSE,"Electric";"RAK-2, Schedule 2D",#N/A,FALSE,"Electric";"RAK-2, Schedule 3A",#N/A,FALSE,"Electric";"RAK-2, Schedule 3B",#N/A,FALSE,"Electric";"RAK-2, Schedule 3C",#N/A,FALSE,"Electric";"RAK-2, Schedule 3D",#N/A,FALSE,"Electric";"RAK-2, Schedule 4A",#N/A,FALSE,"Electric";"RAK-2, Schedule 4B",#N/A,FALSE,"Electric";"RAK-2, Schedule 4C",#N/A,FALSE,"Electric";"RAK-2, Schedule 4D",#N/A,FALSE,"Electric"}</definedName>
    <definedName name="wrn.RAK2." hidden="1">{"RAK-2, Schedule 1A",#N/A,FALSE,"Electric";"RAK-2, Schedule 1B",#N/A,FALSE,"Electric";"RAK-2, Schedule 1C",#N/A,FALSE,"Electric";"RAK-2, Schedule 1D",#N/A,FALSE,"Electric";"RAK-2, Schedule 2A",#N/A,FALSE,"Electric";"RAK-2, Schedule 2B",#N/A,FALSE,"Electric";"RAK-2, Schedule 2C",#N/A,FALSE,"Electric";"RAK-2, Schedule 2D",#N/A,FALSE,"Electric";"RAK-2, Schedule 3A",#N/A,FALSE,"Electric";"RAK-2, Schedule 3B",#N/A,FALSE,"Electric";"RAK-2, Schedule 3C",#N/A,FALSE,"Electric";"RAK-2, Schedule 3D",#N/A,FALSE,"Electric";"RAK-2, Schedule 4A",#N/A,FALSE,"Electric";"RAK-2, Schedule 4B",#N/A,FALSE,"Electric";"RAK-2, Schedule 4C",#N/A,FALSE,"Electric";"RAK-2, Schedule 4D",#N/A,FALSE,"Electric"}</definedName>
    <definedName name="wrn.RevReq." localSheetId="5" hidden="1">{#N/A,#N/A,FALSE,"Revenue Requirements";#N/A,#N/A,FALSE,"Capital Structure";#N/A,#N/A,FALSE,"Cost of Debt";#N/A,#N/A,FALSE,"Electric";#N/A,#N/A,FALSE,"Gas";#N/A,#N/A,FALSE,"CWC";#N/A,#N/A,FALSE,"Income Taxes"}</definedName>
    <definedName name="wrn.RevReq." hidden="1">{#N/A,#N/A,FALSE,"Revenue Requirements";#N/A,#N/A,FALSE,"Capital Structure";#N/A,#N/A,FALSE,"Cost of Debt";#N/A,#N/A,FALSE,"Electric";#N/A,#N/A,FALSE,"Gas";#N/A,#N/A,FALSE,"CWC";#N/A,#N/A,FALSE,"Income Taxes"}</definedName>
    <definedName name="wrn.Risk._.Reserves." localSheetId="5" hidden="1">{#N/A,#N/A,TRUE,"Reserves";#N/A,#N/A,TRUE,"Graphs"}</definedName>
    <definedName name="wrn.Risk._.Reserves." hidden="1">{#N/A,#N/A,TRUE,"Reserves";#N/A,#N/A,TRUE,"Graphs"}</definedName>
    <definedName name="wrn.Sch._.10." localSheetId="5" hidden="1">{"Wyandotte",#N/A,FALSE,"SCH 10";"Wallace",#N/A,FALSE,"SCH 10";"Saline",#N/A,FALSE,"SCH 10";"Rice",#N/A,FALSE,"SCH 10";"Trego",#N/A,FALSE,"SCH 10";"Russell",#N/A,FALSE,"SCH 10";"Riley",#N/A,FALSE,"SCH 10";"Ellis",#N/A,FALSE,"SCH 10";"Leavenworth",#N/A,FALSE,"SCH 10";"Logan",#N/A,FALSE,"SCH 10";"Jefferson",#N/A,FALSE,"SCH 10";"Gove",#N/A,FALSE,"SCH 10";"Ellsworth",#N/A,FALSE,"SCH 10";"Douglas",#N/A,FALSE,"SCH 10";"Dickenson",#N/A,FALSE,"SCH 10";"Geary",#N/A,FALSE,"SCH 10";"Shawnee",#N/A,FALSE,"SCH 10";"Jackson",#N/A,FALSE,"SCH 10";"Washington",#N/A,FALSE,"SCH 10";"Marshall",#N/A,FALSE,"SCH 10";"Pottawatomie",#N/A,FALSE,"SCH 10"}</definedName>
    <definedName name="wrn.Sch._.10." hidden="1">{"Wyandotte",#N/A,FALSE,"SCH 10";"Wallace",#N/A,FALSE,"SCH 10";"Saline",#N/A,FALSE,"SCH 10";"Rice",#N/A,FALSE,"SCH 10";"Trego",#N/A,FALSE,"SCH 10";"Russell",#N/A,FALSE,"SCH 10";"Riley",#N/A,FALSE,"SCH 10";"Ellis",#N/A,FALSE,"SCH 10";"Leavenworth",#N/A,FALSE,"SCH 10";"Logan",#N/A,FALSE,"SCH 10";"Jefferson",#N/A,FALSE,"SCH 10";"Gove",#N/A,FALSE,"SCH 10";"Ellsworth",#N/A,FALSE,"SCH 10";"Douglas",#N/A,FALSE,"SCH 10";"Dickenson",#N/A,FALSE,"SCH 10";"Geary",#N/A,FALSE,"SCH 10";"Shawnee",#N/A,FALSE,"SCH 10";"Jackson",#N/A,FALSE,"SCH 10";"Washington",#N/A,FALSE,"SCH 10";"Marshall",#N/A,FALSE,"SCH 10";"Pottawatomie",#N/A,FALSE,"SCH 10"}</definedName>
    <definedName name="wrn.Sch._.10R." localSheetId="5" hidden="1">{"Page 1",#N/A,FALSE,"SCH 10";"Page 2",#N/A,FALSE,"SCH 10"}</definedName>
    <definedName name="wrn.Sch._.10R." hidden="1">{"Page 1",#N/A,FALSE,"SCH 10";"Page 2",#N/A,FALSE,"SCH 10"}</definedName>
    <definedName name="wrn.Sch._.11." localSheetId="5" hidden="1">{"Sch 11",#N/A,FALSE,"SCH 11";"Sch 11 WP",#N/A,FALSE,"SCH 11"}</definedName>
    <definedName name="wrn.Sch._.11." hidden="1">{"Sch 11",#N/A,FALSE,"SCH 11";"Sch 11 WP",#N/A,FALSE,"SCH 11"}</definedName>
    <definedName name="wrn.Schedule._.10B." localSheetId="5" hidden="1">{"Douglas 10B",#N/A,FALSE,"Douglas";"Finney Sch 10B",#N/A,FALSE,"Finney";"Ford Sch 10B",#N/A,FALSE,"Ford";"Sedgwick Sch 10B",#N/A,FALSE,"Sedgwick";"Seward Sch 10B",#N/A,FALSE,"Seward";"Sherman Sch 10B",#N/A,FALSE,"Sherman";"Stevens Sch 10B",#N/A,FALSE,"Stevens"}</definedName>
    <definedName name="wrn.Schedule._.10B." hidden="1">{"Douglas 10B",#N/A,FALSE,"Douglas";"Finney Sch 10B",#N/A,FALSE,"Finney";"Ford Sch 10B",#N/A,FALSE,"Ford";"Sedgwick Sch 10B",#N/A,FALSE,"Sedgwick";"Seward Sch 10B",#N/A,FALSE,"Seward";"Sherman Sch 10B",#N/A,FALSE,"Sherman";"Stevens Sch 10B",#N/A,FALSE,"Stevens"}</definedName>
    <definedName name="wrn.Schedule._.4." localSheetId="5" hidden="1">{"ERB1",#N/A,FALSE,"Electric";"ERB2",#N/A,FALSE,"Electric";"ERB3",#N/A,FALSE,"Electric";"ERB4",#N/A,FALSE,"Electric";"ERB5",#N/A,FALSE,"Electric"}</definedName>
    <definedName name="wrn.Schedule._.4." hidden="1">{"ERB1",#N/A,FALSE,"Electric";"ERB2",#N/A,FALSE,"Electric";"ERB3",#N/A,FALSE,"Electric";"ERB4",#N/A,FALSE,"Electric";"ERB5",#N/A,FALSE,"Electric"}</definedName>
    <definedName name="wrn.Schedule._.5." localSheetId="5" hidden="1">{"EE1",#N/A,FALSE,"Electric";"EE2",#N/A,FALSE,"Electric";"EE3",#N/A,FALSE,"Electric";"EE4",#N/A,FALSE,"Electric";"EE5",#N/A,FALSE,"Electric"}</definedName>
    <definedName name="wrn.Schedule._.5." hidden="1">{"EE1",#N/A,FALSE,"Electric";"EE2",#N/A,FALSE,"Electric";"EE3",#N/A,FALSE,"Electric";"EE4",#N/A,FALSE,"Electric";"EE5",#N/A,FALSE,"Electric"}</definedName>
    <definedName name="wrn.Segment._.1." localSheetId="5" hidden="1">{#N/A,#N/A,TRUE,"Segment 1"}</definedName>
    <definedName name="wrn.Segment._.1." hidden="1">{#N/A,#N/A,TRUE,"Segment 1"}</definedName>
    <definedName name="wrn.Segment._.2." localSheetId="5" hidden="1">{#N/A,#N/A,TRUE,"Segment 2"}</definedName>
    <definedName name="wrn.Segment._.2." hidden="1">{#N/A,#N/A,TRUE,"Segment 2"}</definedName>
    <definedName name="wrn.Segment._.3." localSheetId="5" hidden="1">{#N/A,#N/A,TRUE,"Segment 3"}</definedName>
    <definedName name="wrn.Segment._.3." hidden="1">{#N/A,#N/A,TRUE,"Segment 3"}</definedName>
    <definedName name="wrn.Segment._.4." localSheetId="5" hidden="1">{#N/A,#N/A,TRUE,"Segment 4"}</definedName>
    <definedName name="wrn.Segment._.4." hidden="1">{#N/A,#N/A,TRUE,"Segment 4"}</definedName>
    <definedName name="wrn.Segment._.5." localSheetId="5" hidden="1">{#N/A,#N/A,TRUE,"Segment 5"}</definedName>
    <definedName name="wrn.Segment._.5." hidden="1">{#N/A,#N/A,TRUE,"Segment 5"}</definedName>
    <definedName name="wrn.Semi._.Annual." localSheetId="5" hidden="1">{"Arriba",#N/A,FALSE,"A";"Bethune",#N/A,FALSE,"A";"Burlington",#N/A,FALSE,"A";"Elizabeth",#N/A,FALSE,"A";"Flagler",#N/A,FALSE,"A";"Kiowa",#N/A,FALSE,"A";"Stratton",#N/A,FALSE,"A";"Vona",#N/A,FALSE,"A"}</definedName>
    <definedName name="wrn.Semi._.Annual." hidden="1">{"Arriba",#N/A,FALSE,"A";"Bethune",#N/A,FALSE,"A";"Burlington",#N/A,FALSE,"A";"Elizabeth",#N/A,FALSE,"A";"Flagler",#N/A,FALSE,"A";"Kiowa",#N/A,FALSE,"A";"Stratton",#N/A,FALSE,"A";"Vona",#N/A,FALSE,"A"}</definedName>
    <definedName name="wrn.September._.Graphs." localSheetId="5" hidden="1">{"Sept Graphs",#N/A,FALSE,"Sept 99"}</definedName>
    <definedName name="wrn.September._.Graphs." hidden="1">{"Sept Graphs",#N/A,FALSE,"Sept 99"}</definedName>
    <definedName name="wrn.Snapshot." localSheetId="5" hidden="1">{#N/A,#N/A,TRUE,"Facility-Input";#N/A,#N/A,TRUE,"Graphs"}</definedName>
    <definedName name="wrn.Snapshot." hidden="1">{#N/A,#N/A,TRUE,"Facility-Input";#N/A,#N/A,TRUE,"Graphs"}</definedName>
    <definedName name="wrn.storage8x11." localSheetId="5" hidden="1">{"storage8x11",#N/A,FALSE,"1996"}</definedName>
    <definedName name="wrn.storage8x11." hidden="1">{"storage8x11",#N/A,FALSE,"1996"}</definedName>
    <definedName name="wrn.Summary." localSheetId="5" hidden="1">{"SumVar",#N/A,FALSE,"Variance";"SumAct",#N/A,FALSE,"Actual";"SumBud",#N/A,FALSE,"Budget"}</definedName>
    <definedName name="wrn.Summary." hidden="1">{"SumVar",#N/A,FALSE,"Variance";"SumAct",#N/A,FALSE,"Actual";"SumBud",#N/A,FALSE,"Budget"}</definedName>
    <definedName name="wrn.TAXABLE._.INCOME." hidden="1">{"LCIIRECON",#N/A,FALSE,"LCII";"LCISRECON",#N/A,FALSE,"LCIS";"LCIMRECON",#N/A,FALSE,"LCIM";"LCITRECON",#N/A,FALSE,"LCIT";"CONSM1",#N/A,FALSE,"94FED"}</definedName>
    <definedName name="wrn.test." localSheetId="5" hidden="1">{"assump1",#N/A,TRUE,"Assump";"assump2",#N/A,TRUE,"Assump"}</definedName>
    <definedName name="wrn.test." hidden="1">{"assump1",#N/A,TRUE,"Assump";"assump2",#N/A,TRUE,"Assump"}</definedName>
    <definedName name="wrn.Totals." localSheetId="5" hidden="1">{#N/A,#N/A,TRUE,"TOTAL";#N/A,#N/A,TRUE,"Total Pipes"}</definedName>
    <definedName name="wrn.Totals." hidden="1">{#N/A,#N/A,TRUE,"TOTAL";#N/A,#N/A,TRUE,"Total Pipes"}</definedName>
    <definedName name="wrn.tracker." localSheetId="5" hidden="1">{#N/A,#N/A,TRUE,"Purchases";#N/A,#N/A,TRUE,"Miscellaneous";#N/A,#N/A,TRUE,"PGAtotal";#N/A,#N/A,TRUE,"state PGA";#N/A,#N/A,TRUE,"Imbalance";#N/A,#N/A,TRUE,"Demand";#N/A,#N/A,TRUE,"Storage";#N/A,#N/A,TRUE,"Ia alloc";#N/A,#N/A,TRUE,"Mn alloc";#N/A,#N/A,TRUE,"NE Lincoln alloc";#N/A,#N/A,TRUE,"Ks alloc";#N/A,#N/A,TRUE,"NMU alloc";#N/A,#N/A,TRUE,"JOURNAL";#N/A,#N/A,TRUE,"Nebraska Rates"}</definedName>
    <definedName name="wrn.tracker." hidden="1">{#N/A,#N/A,TRUE,"Purchases";#N/A,#N/A,TRUE,"Miscellaneous";#N/A,#N/A,TRUE,"PGAtotal";#N/A,#N/A,TRUE,"state PGA";#N/A,#N/A,TRUE,"Imbalance";#N/A,#N/A,TRUE,"Demand";#N/A,#N/A,TRUE,"Storage";#N/A,#N/A,TRUE,"Ia alloc";#N/A,#N/A,TRUE,"Mn alloc";#N/A,#N/A,TRUE,"NE Lincoln alloc";#N/A,#N/A,TRUE,"Ks alloc";#N/A,#N/A,TRUE,"NMU alloc";#N/A,#N/A,TRUE,"JOURNAL";#N/A,#N/A,TRUE,"Nebraska Rates"}</definedName>
    <definedName name="wrn.tracker.2" localSheetId="5" hidden="1">{#N/A,#N/A,TRUE,"Purchases";#N/A,#N/A,TRUE,"Miscellaneous";#N/A,#N/A,TRUE,"PGAtotal";#N/A,#N/A,TRUE,"state PGA";#N/A,#N/A,TRUE,"Imbalance";#N/A,#N/A,TRUE,"Demand";#N/A,#N/A,TRUE,"Storage";#N/A,#N/A,TRUE,"Ia alloc";#N/A,#N/A,TRUE,"Mn alloc";#N/A,#N/A,TRUE,"NE Lincoln alloc";#N/A,#N/A,TRUE,"Ks alloc";#N/A,#N/A,TRUE,"NMU alloc";#N/A,#N/A,TRUE,"JOURNAL";#N/A,#N/A,TRUE,"Nebraska Rates"}</definedName>
    <definedName name="wrn.tracker.2" hidden="1">{#N/A,#N/A,TRUE,"Purchases";#N/A,#N/A,TRUE,"Miscellaneous";#N/A,#N/A,TRUE,"PGAtotal";#N/A,#N/A,TRUE,"state PGA";#N/A,#N/A,TRUE,"Imbalance";#N/A,#N/A,TRUE,"Demand";#N/A,#N/A,TRUE,"Storage";#N/A,#N/A,TRUE,"Ia alloc";#N/A,#N/A,TRUE,"Mn alloc";#N/A,#N/A,TRUE,"NE Lincoln alloc";#N/A,#N/A,TRUE,"Ks alloc";#N/A,#N/A,TRUE,"NMU alloc";#N/A,#N/A,TRUE,"JOURNAL";#N/A,#N/A,TRUE,"Nebraska Rates"}</definedName>
    <definedName name="wrn.UEG._.Operating._.Report."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K." hidden="1">{#N/A,#N/A,TRUE,"UK Profit and Loss";#N/A,#N/A,TRUE,"UK Balance Sheet";#N/A,#N/A,TRUE,"UK Sales";#N/A,#N/A,TRUE,"UK  Overheads";#N/A,#N/A,TRUE,"UK - CHANNEL SALES";#N/A,#N/A,TRUE,"UK - TOP 15";#N/A,#N/A,TRUE,"UK - DEBTORS";#N/A,#N/A,TRUE,"UK - KEY STATS";#N/A,#N/A,TRUE,"UK - CAPEX";#N/A,#N/A,TRUE,"UK - CASHFLOW"}</definedName>
    <definedName name="wrn.Unit._.1._.Operating._.Report." localSheetId="5" hidden="1">{#N/A,#N/A,FALSE,"Unit 1"}</definedName>
    <definedName name="wrn.Unit._.1._.Operating._.Report." hidden="1">{#N/A,#N/A,FALSE,"Unit 1"}</definedName>
    <definedName name="wrn.USA." hidden="1">{#N/A,#N/A,TRUE,"USA Profit and Loss";#N/A,#N/A,TRUE,"USA Balance Sheet";#N/A,#N/A,TRUE,"USA Sales ";#N/A,#N/A,TRUE,"USA  Overheads";#N/A,#N/A,TRUE,"USA - CHANNEL SALES";#N/A,#N/A,TRUE,"USA - TOP 15";#N/A,#N/A,TRUE,"USA - KEY STATS";#N/A,#N/A,TRUE,"USA - DEBTORS";#N/A,#N/A,TRUE,"USA - CAPEX";#N/A,#N/A,TRUE,"USA - CASHFLOW"}</definedName>
    <definedName name="wrn.Variance." localSheetId="5" hidden="1">{"GasDistVar",#N/A,FALSE,"Variance";"ElecDist to ElecTransVar",#N/A,FALSE,"Variance";"SGuard to CompEnergyVar",#N/A,FALSE,"Variance";"NonRegVar",#N/A,FALSE,"Variance";"ENA to TotalVAR",#N/A,FALSE,"Variance";"GenCoVar",#N/A,FALSE,"Variance"}</definedName>
    <definedName name="wrn.Variance." hidden="1">{"GasDistVar",#N/A,FALSE,"Variance";"ElecDist to ElecTransVar",#N/A,FALSE,"Variance";"SGuard to CompEnergyVar",#N/A,FALSE,"Variance";"NonRegVar",#N/A,FALSE,"Variance";"ENA to TotalVAR",#N/A,FALSE,"Variance";"GenCoVar",#N/A,FALSE,"Variance"}</definedName>
    <definedName name="wrn.Wellhead." localSheetId="5" hidden="1">{"Misc3",#N/A,FALSE,"Miscellaneous"}</definedName>
    <definedName name="wrn.Wellhead." hidden="1">{"Misc3",#N/A,FALSE,"Miscellaneous"}</definedName>
    <definedName name="WS">#REF!</definedName>
    <definedName name="WSA">#REF!</definedName>
    <definedName name="wsprint">#REF!</definedName>
    <definedName name="wvu.Hedge._.Data._.Sheet." localSheetId="5" hidden="1">{TRUE,TRUE,-2.75,-17,604.5,347.25,FALSE,TRUE,TRUE,TRUE,0,1,#N/A,1,#N/A,11.2777777777778,23.6470588235294,1,FALSE,FALSE,3,TRUE,1,FALSE,100,"Swvu.Hedge._.Data._.Sheet.","ACwvu.Hedge._.Data._.Sheet.",#N/A,FALSE,FALSE,0.25,0.25,0.37,0.26,2,"","&amp;L&amp;F &amp;A&amp;CPage &amp;P&amp;R&amp;D &amp;T",FALSE,FALSE,FALSE,FALSE,1,100,#N/A,#N/A,"=R1C1:R101C13","=R1:R6",#N/A,#N/A,FALSE,FALSE,TRUE,1,#N/A,#N/A,FALSE,FALSE,TRUE,TRUE,TRUE}</definedName>
    <definedName name="wvu.Hedge._.Data._.Sheet." hidden="1">{TRUE,TRUE,-2.75,-17,604.5,347.25,FALSE,TRUE,TRUE,TRUE,0,1,#N/A,1,#N/A,11.2777777777778,23.6470588235294,1,FALSE,FALSE,3,TRUE,1,FALSE,100,"Swvu.Hedge._.Data._.Sheet.","ACwvu.Hedge._.Data._.Sheet.",#N/A,FALSE,FALSE,0.25,0.25,0.37,0.26,2,"","&amp;L&amp;F &amp;A&amp;CPage &amp;P&amp;R&amp;D &amp;T",FALSE,FALSE,FALSE,FALSE,1,100,#N/A,#N/A,"=R1C1:R101C13","=R1:R6",#N/A,#N/A,FALSE,FALSE,TRUE,1,#N/A,#N/A,FALSE,FALSE,TRUE,TRUE,TRUE}</definedName>
    <definedName name="wvu.Hedge._.Graphs." localSheetId="5" hidden="1">{TRUE,TRUE,-2.75,-17,604.5,347.25,FALSE,TRUE,TRUE,TRUE,0,1,#N/A,91,#N/A,11.2777777777778,23.1111111111111,1,FALSE,FALSE,3,TRUE,1,FALSE,100,"Swvu.Hedge._.Graphs.","ACwvu.Hedge._.Graphs.",#N/A,FALSE,FALSE,0.25,0.25,0.37,0.26,2,"","&amp;L&amp;F &amp;A&amp;CPage &amp;P&amp;R&amp;D &amp;T",FALSE,FALSE,FALSE,FALSE,1,100,#N/A,#N/A,"=R102C1:R184C13",FALSE,#N/A,#N/A,FALSE,FALSE,TRUE,1,#N/A,#N/A,FALSE,FALSE,TRUE,TRUE,TRUE}</definedName>
    <definedName name="wvu.Hedge._.Graphs." hidden="1">{TRUE,TRUE,-2.75,-17,604.5,347.25,FALSE,TRUE,TRUE,TRUE,0,1,#N/A,91,#N/A,11.2777777777778,23.1111111111111,1,FALSE,FALSE,3,TRUE,1,FALSE,100,"Swvu.Hedge._.Graphs.","ACwvu.Hedge._.Graphs.",#N/A,FALSE,FALSE,0.25,0.25,0.37,0.26,2,"","&amp;L&amp;F &amp;A&amp;CPage &amp;P&amp;R&amp;D &amp;T",FALSE,FALSE,FALSE,FALSE,1,100,#N/A,#N/A,"=R102C1:R184C13",FALSE,#N/A,#N/A,FALSE,FALSE,TRUE,1,#N/A,#N/A,FALSE,FALSE,TRUE,TRUE,TRUE}</definedName>
    <definedName name="x">"V1997-11-18"</definedName>
    <definedName name="X48RERUN">#REF!</definedName>
    <definedName name="X7PN0497_RerunDiar_List" localSheetId="5">#REF!</definedName>
    <definedName name="X7PN0497_RerunDiar_List">#REF!</definedName>
    <definedName name="X90RERUN" localSheetId="5">#REF!</definedName>
    <definedName name="X90RERUN">#REF!</definedName>
    <definedName name="Xcel">#REF!</definedName>
    <definedName name="Xcel_COS">#REF!</definedName>
    <definedName name="XDIAR" localSheetId="5">#REF!</definedName>
    <definedName name="XDIAR">#REF!</definedName>
    <definedName name="XDMND" localSheetId="5">#REF!</definedName>
    <definedName name="XDMND">#REF!</definedName>
    <definedName name="XEMI" localSheetId="5">#REF!</definedName>
    <definedName name="XEMI">#REF!</definedName>
    <definedName name="XIMBAL" localSheetId="5">#REF!</definedName>
    <definedName name="XIMBAL">#REF!</definedName>
    <definedName name="XINV" localSheetId="5">#REF!</definedName>
    <definedName name="XINV">#REF!</definedName>
    <definedName name="XLOPTvec">"12 14 1 125 1 0 1 1 1 1 1 1 0 0 1 0 0 0 0 0"</definedName>
    <definedName name="XMISC" localSheetId="5">#REF!</definedName>
    <definedName name="XMISC">#REF!</definedName>
    <definedName name="XPAGE" localSheetId="5">#REF!</definedName>
    <definedName name="XPAGE">#REF!</definedName>
    <definedName name="XPAGE61" localSheetId="5">#REF!</definedName>
    <definedName name="XPAGE61">#REF!</definedName>
    <definedName name="XPGA" localSheetId="5">#REF!</definedName>
    <definedName name="XPGA">#REF!</definedName>
    <definedName name="XPURCH" localSheetId="5">#REF!</definedName>
    <definedName name="XPURCH">#REF!</definedName>
    <definedName name="XRefColumnsCount" hidden="1">1</definedName>
    <definedName name="XRefCopy1" hidden="1">TextRefCopy1</definedName>
    <definedName name="XRefCopyRangeCount" hidden="1">4</definedName>
    <definedName name="XRefPasteRangeCount" hidden="1">1</definedName>
    <definedName name="XSTRGE" localSheetId="5">#REF!</definedName>
    <definedName name="XSTRGE">#REF!</definedName>
    <definedName name="XX" localSheetId="5">#REF!</definedName>
    <definedName name="XX">#REF!</definedName>
    <definedName name="xxxxxx">0</definedName>
    <definedName name="xz4_MM" hidden="1">{0,0,0,0;0,0,0,0;0,0,0,0;0,0,0,0;0,0,0,0;0,0,0,0}</definedName>
    <definedName name="Year">1996</definedName>
    <definedName name="Year1">#REF!</definedName>
    <definedName name="YearB" localSheetId="5">#REF!</definedName>
    <definedName name="YearB">#REF!</definedName>
    <definedName name="YearBurdenAmt" localSheetId="5">#REF!</definedName>
    <definedName name="YearBurdenAmt">#REF!</definedName>
    <definedName name="YearBurdenRate">#REF!</definedName>
    <definedName name="YearChargesLessBurden">#REF!</definedName>
    <definedName name="YearE" localSheetId="5">#REF!</definedName>
    <definedName name="YearE">#REF!</definedName>
    <definedName name="YR" localSheetId="5">#REF!</definedName>
    <definedName name="YR">#REF!</definedName>
    <definedName name="YRENDSUM">#REF!</definedName>
    <definedName name="YTD">#REF!</definedName>
    <definedName name="YTDAdj" localSheetId="5">#REF!</definedName>
    <definedName name="YTDAdj">#REF!</definedName>
    <definedName name="YYYY" localSheetId="5">#REF!</definedName>
    <definedName name="YYYY">#REF!</definedName>
    <definedName name="yyyyyy">35178.6762840278</definedName>
    <definedName name="z">#REF!</definedName>
    <definedName name="zzzzzz">"VM04"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6" l="1"/>
  <c r="H22" i="6"/>
  <c r="H18" i="6"/>
  <c r="H8" i="6"/>
  <c r="H17" i="6"/>
  <c r="H13" i="6"/>
  <c r="H10" i="6"/>
  <c r="H9" i="6"/>
  <c r="C20" i="6"/>
  <c r="C19" i="6"/>
  <c r="C22" i="6"/>
  <c r="C23" i="6"/>
  <c r="C13" i="6"/>
  <c r="C10" i="6"/>
  <c r="C9" i="6"/>
  <c r="H20" i="6" l="1"/>
  <c r="H23" i="6" s="1"/>
  <c r="H11" i="6"/>
  <c r="H14" i="6" s="1"/>
  <c r="C11" i="6"/>
  <c r="C14" i="6" s="1"/>
  <c r="G38" i="5"/>
  <c r="G37" i="5"/>
  <c r="H36" i="5"/>
  <c r="I26" i="3" s="1"/>
  <c r="G36" i="5"/>
  <c r="G41" i="5" s="1"/>
  <c r="G30" i="5"/>
  <c r="G32" i="5" s="1"/>
  <c r="G45" i="4"/>
  <c r="G44" i="4"/>
  <c r="G42" i="4"/>
  <c r="H41" i="4"/>
  <c r="G41" i="4"/>
  <c r="G47" i="4" s="1"/>
  <c r="G36" i="4"/>
  <c r="G38" i="4" s="1"/>
  <c r="I64" i="3"/>
  <c r="D64" i="3"/>
  <c r="E63" i="3"/>
  <c r="F63" i="3" s="1"/>
  <c r="F62" i="3"/>
  <c r="E62" i="3"/>
  <c r="A39" i="3"/>
  <c r="A40" i="3" s="1"/>
  <c r="A41" i="3" s="1"/>
  <c r="A42" i="3" s="1"/>
  <c r="A43" i="3" s="1"/>
  <c r="A38" i="3"/>
  <c r="A35" i="3"/>
  <c r="A34" i="3"/>
  <c r="F33" i="3"/>
  <c r="O32" i="3"/>
  <c r="N32" i="3"/>
  <c r="M32" i="3"/>
  <c r="L32" i="3"/>
  <c r="A32" i="3"/>
  <c r="L31" i="3"/>
  <c r="A31" i="3"/>
  <c r="L30" i="3"/>
  <c r="L33" i="3" s="1"/>
  <c r="F28" i="3"/>
  <c r="F35" i="3" s="1"/>
  <c r="O27" i="3"/>
  <c r="N27" i="3"/>
  <c r="M27" i="3"/>
  <c r="L27" i="3"/>
  <c r="L26" i="3"/>
  <c r="L28" i="3" s="1"/>
  <c r="O25" i="3"/>
  <c r="N25" i="3"/>
  <c r="M25" i="3"/>
  <c r="L25" i="3"/>
  <c r="L24" i="3"/>
  <c r="A24" i="3"/>
  <c r="A25" i="3" s="1"/>
  <c r="A26" i="3" s="1"/>
  <c r="A27" i="3" s="1"/>
  <c r="I19" i="3"/>
  <c r="H19" i="3"/>
  <c r="G19" i="3"/>
  <c r="F19" i="3"/>
  <c r="F40" i="3" s="1"/>
  <c r="O18" i="3"/>
  <c r="N18" i="3"/>
  <c r="M18" i="3"/>
  <c r="L18" i="3"/>
  <c r="O17" i="3"/>
  <c r="O19" i="3" s="1"/>
  <c r="N17" i="3"/>
  <c r="N19" i="3" s="1"/>
  <c r="M17" i="3"/>
  <c r="M19" i="3" s="1"/>
  <c r="L17" i="3"/>
  <c r="L19" i="3" s="1"/>
  <c r="N15" i="3"/>
  <c r="I15" i="3"/>
  <c r="I21" i="3" s="1"/>
  <c r="H15" i="3"/>
  <c r="G15" i="3"/>
  <c r="G21" i="3" s="1"/>
  <c r="F15" i="3"/>
  <c r="F21" i="3" s="1"/>
  <c r="O14" i="3"/>
  <c r="N14" i="3"/>
  <c r="M14" i="3"/>
  <c r="M15" i="3" s="1"/>
  <c r="L14" i="3"/>
  <c r="A14" i="3"/>
  <c r="O13" i="3"/>
  <c r="O15" i="3" s="1"/>
  <c r="N13" i="3"/>
  <c r="M13" i="3"/>
  <c r="L13" i="3"/>
  <c r="L15" i="3" s="1"/>
  <c r="A13" i="3"/>
  <c r="O7" i="3"/>
  <c r="N7" i="3"/>
  <c r="M7" i="3"/>
  <c r="L7" i="3"/>
  <c r="M31" i="3" l="1"/>
  <c r="J62" i="3"/>
  <c r="O26" i="3"/>
  <c r="H26" i="3"/>
  <c r="M21" i="3"/>
  <c r="F64" i="3"/>
  <c r="F66" i="3" s="1"/>
  <c r="L35" i="3"/>
  <c r="G40" i="3"/>
  <c r="L21" i="3"/>
  <c r="L39" i="3"/>
  <c r="N21" i="3"/>
  <c r="L40" i="3"/>
  <c r="O21" i="3"/>
  <c r="M30" i="3"/>
  <c r="M33" i="3" s="1"/>
  <c r="M40" i="3" s="1"/>
  <c r="G33" i="3"/>
  <c r="M24" i="3"/>
  <c r="M26" i="3"/>
  <c r="E64" i="3"/>
  <c r="G28" i="3"/>
  <c r="I41" i="4"/>
  <c r="I24" i="3" s="1"/>
  <c r="H21" i="3"/>
  <c r="F39" i="3"/>
  <c r="F41" i="3" s="1"/>
  <c r="G63" i="1"/>
  <c r="G62" i="1"/>
  <c r="G61" i="1"/>
  <c r="G60" i="1"/>
  <c r="G59" i="1"/>
  <c r="G65" i="1" s="1"/>
  <c r="G56" i="1"/>
  <c r="G54" i="1"/>
  <c r="H24" i="3" l="1"/>
  <c r="J63" i="3"/>
  <c r="K63" i="3" s="1"/>
  <c r="O24" i="3"/>
  <c r="O28" i="3" s="1"/>
  <c r="I28" i="3"/>
  <c r="N26" i="3"/>
  <c r="G35" i="3"/>
  <c r="G39" i="3"/>
  <c r="G41" i="3" s="1"/>
  <c r="K62" i="3"/>
  <c r="J64" i="3"/>
  <c r="K64" i="3" s="1"/>
  <c r="K66" i="3" s="1"/>
  <c r="M28" i="3"/>
  <c r="L41" i="3"/>
  <c r="M35" i="3" l="1"/>
  <c r="M39" i="3"/>
  <c r="M41" i="3" s="1"/>
  <c r="N31" i="3"/>
  <c r="I31" i="3"/>
  <c r="O31" i="3" s="1"/>
  <c r="I39" i="3"/>
  <c r="O39" i="3"/>
  <c r="H28" i="3"/>
  <c r="N24" i="3"/>
  <c r="N28" i="3" s="1"/>
  <c r="H39" i="3" l="1"/>
  <c r="N39" i="3"/>
  <c r="H33" i="3"/>
  <c r="H40" i="3" s="1"/>
  <c r="N30" i="3"/>
  <c r="N33" i="3" s="1"/>
  <c r="N40" i="3" s="1"/>
  <c r="I30" i="3"/>
  <c r="O42" i="3"/>
  <c r="I42" i="3"/>
  <c r="O30" i="3" l="1"/>
  <c r="O33" i="3" s="1"/>
  <c r="I33" i="3"/>
  <c r="N41" i="3"/>
  <c r="N35" i="3"/>
  <c r="H41" i="3"/>
  <c r="H35" i="3"/>
  <c r="I40" i="3" l="1"/>
  <c r="I41" i="3" s="1"/>
  <c r="I35" i="3"/>
  <c r="O40" i="3"/>
  <c r="O41" i="3" s="1"/>
  <c r="O43" i="3" s="1"/>
  <c r="O35" i="3"/>
</calcChain>
</file>

<file path=xl/sharedStrings.xml><?xml version="1.0" encoding="utf-8"?>
<sst xmlns="http://schemas.openxmlformats.org/spreadsheetml/2006/main" count="896" uniqueCount="732">
  <si>
    <t>Balances By GL Account</t>
  </si>
  <si>
    <t>All Accounts</t>
  </si>
  <si>
    <t>2021 Master Case (PS9) - RL</t>
  </si>
  <si>
    <t>BH Colorado Electric Oper Co</t>
  </si>
  <si>
    <t xml:space="preserve">For the Months of: January - 12.5 DONT POST COE RECLASS </t>
  </si>
  <si>
    <t>Beg Balance For_x000D_
January</t>
  </si>
  <si>
    <t xml:space="preserve">Activity For_x000D_
January - 12.5 DONT POST COE RECLASS </t>
  </si>
  <si>
    <t xml:space="preserve">YTD Ending_x000D_
12.5 DONT POST COE RECLASS </t>
  </si>
  <si>
    <t xml:space="preserve">End Balance For_x000D_
12.5 DONT POST COE RECLASS </t>
  </si>
  <si>
    <t>M Description</t>
  </si>
  <si>
    <t>From Company</t>
  </si>
  <si>
    <t>254015.DT1500 REG LIAB EXCESS DEF STATE</t>
  </si>
  <si>
    <t>PowerTax Subledger</t>
  </si>
  <si>
    <t>NO KEY</t>
  </si>
  <si>
    <t>Excess Tax - State Non-Refunded ARAM</t>
  </si>
  <si>
    <t>PT - Non-Protected - State</t>
  </si>
  <si>
    <t>PT - NR - Non-Protected - State</t>
  </si>
  <si>
    <t>PT - Protected - State</t>
  </si>
  <si>
    <t>TCJA Fed Eff Reclass - Non-Protected OLD</t>
  </si>
  <si>
    <t>TCJA Fed Eff Reclass - Protected</t>
  </si>
  <si>
    <t>TCJA Fed Eff Reclass - Protected OLD</t>
  </si>
  <si>
    <t>RGAET8</t>
  </si>
  <si>
    <t>Excess Deferred - Non-Property RB State</t>
  </si>
  <si>
    <t>Excess Tax - State Non-Property RB</t>
  </si>
  <si>
    <t>SRGAET</t>
  </si>
  <si>
    <t>Total For 254015.DT1500 REG LIAB EXCESS DEF STATE:</t>
  </si>
  <si>
    <t>254015.DT5000 REG LIAB EXCESS DEF PROT PROPERTY</t>
  </si>
  <si>
    <t>PT - Protected - Fed</t>
  </si>
  <si>
    <t>Total For 254015.DT5000 REG LIAB EXCESS DEF PROT PROPERTY:</t>
  </si>
  <si>
    <t>254015.DT5001 REG LIAB EXCESS DEF NONPROT PROPE</t>
  </si>
  <si>
    <t>AFUDC Debt and CPI - CWIP Reversal - State NP 2</t>
  </si>
  <si>
    <t>AFUDC Debt CWIP 2</t>
  </si>
  <si>
    <t>CIAC - CWIP Reversal - Fed NP 2</t>
  </si>
  <si>
    <t>CIAC - CWIP Reversal - State NP 2</t>
  </si>
  <si>
    <t>CIAC CWIP 2</t>
  </si>
  <si>
    <t>PT - Non-Protected - Fed</t>
  </si>
  <si>
    <t>PT - NR - Non-Protected - Fed</t>
  </si>
  <si>
    <t>Total For 254015.DT5001 REG LIAB EXCESS DEF NONPROT PROPE:</t>
  </si>
  <si>
    <t>254015.DT5002 REG LIAB EXCESS DEF NONPROT NOL</t>
  </si>
  <si>
    <t>Excess Deferred - Non-Protected NOL RB</t>
  </si>
  <si>
    <t>RGAET1</t>
  </si>
  <si>
    <t>Excess Tax - Non-Protected NOL RB</t>
  </si>
  <si>
    <t>Total For 254015.DT5002 REG LIAB EXCESS DEF NONPROT NOL:</t>
  </si>
  <si>
    <t>254015.DT5003 REG LIAB EXCESS DEF NONPROT RB</t>
  </si>
  <si>
    <t>RGAET3</t>
  </si>
  <si>
    <t>Excess Tax - Non-Protected NP RB</t>
  </si>
  <si>
    <t>Total For 254015.DT5003 REG LIAB EXCESS DEF NONPROT RB:</t>
  </si>
  <si>
    <t>254015.DT5004 REG LIAB EXCESS DEF NNPRT PROP NP</t>
  </si>
  <si>
    <t>Non-PowerTax Property</t>
  </si>
  <si>
    <t>RGAET5</t>
  </si>
  <si>
    <t>Excess Tax - Non-Protected Property NPT</t>
  </si>
  <si>
    <t>Total For 254015.DT5004 REG LIAB EXCESS DEF NNPRT PROP NP:</t>
  </si>
  <si>
    <t>254015.DT5005 REG LIAB EXCESS DEF NONREFUND ARAM</t>
  </si>
  <si>
    <t>Excess Deferred - Non-Refunded ARAM</t>
  </si>
  <si>
    <t>RGAET4</t>
  </si>
  <si>
    <t>Excess Tax - Non-Refunded ARAM</t>
  </si>
  <si>
    <t>Total For 254015.DT5005 REG LIAB EXCESS DEF NONREFUND ARAM:</t>
  </si>
  <si>
    <t>Total For PowerTax Subledger:</t>
  </si>
  <si>
    <t>Total For BH Colorado Electric Oper Co:</t>
  </si>
  <si>
    <t>Rpt # Tax Accrual - 51040</t>
  </si>
  <si>
    <t>Total State</t>
  </si>
  <si>
    <t xml:space="preserve">Total Fed </t>
  </si>
  <si>
    <t>Fed Protected Plant</t>
  </si>
  <si>
    <t>Fed NOL DDFIT</t>
  </si>
  <si>
    <t>Fed Non Protected Plant</t>
  </si>
  <si>
    <t>Non Refunded ARAM</t>
  </si>
  <si>
    <t>Fed Non Protected Non Prop</t>
  </si>
  <si>
    <t>Total TCJA EDIT</t>
  </si>
  <si>
    <t>Data from the BHRPTG Essbase Cube</t>
  </si>
  <si>
    <t>Printed: Apr 18, 2023 10:31 AM  Hyp 11.1.2.4</t>
  </si>
  <si>
    <t>Report: Trial Balance               Page: 1 of 1</t>
  </si>
  <si>
    <t>NET INCOME</t>
  </si>
  <si>
    <t>NI_BEFORE_DISC_OPS</t>
  </si>
  <si>
    <t>TTL_INC_TAX_BEN_EXP</t>
  </si>
  <si>
    <t>INCOME TAXES_DEF</t>
  </si>
  <si>
    <t>411401 DEF TAX STATE ITC - CR</t>
  </si>
  <si>
    <t>411400 INVESTMENT TAX CREDIT-</t>
  </si>
  <si>
    <t>411101 DEF INC TAX ST CR OPERATING</t>
  </si>
  <si>
    <t>411100 DEF INC TAX FED CR OPERATING</t>
  </si>
  <si>
    <t>410401 DEF TAX STATE ITC - DR</t>
  </si>
  <si>
    <t>410400 DEF TAX FED ITC - DR</t>
  </si>
  <si>
    <t>410201 Def State Inc Tax NonOperating</t>
  </si>
  <si>
    <t>410200 Def Fed Inc Tax NonOperating</t>
  </si>
  <si>
    <t>410101 DEFERRED CURRENT STATE INC TAX</t>
  </si>
  <si>
    <t>410100 DEFERRED CURRENT FED INC TAX</t>
  </si>
  <si>
    <t>411997 SVC CO DEF FED &amp; ST INC TAX EX (CREDIT)</t>
  </si>
  <si>
    <t>410997 SVC CO DEF FED &amp; ST INC TAX EX (DEBIT)</t>
  </si>
  <si>
    <t>INCOME TAXES_CUR</t>
  </si>
  <si>
    <t>409201 CURR INC TAX ST NONOPERATING</t>
  </si>
  <si>
    <t>409200 CURR INC TAX FED NONOPERATING</t>
  </si>
  <si>
    <t>409101 CURRENT STATE INC TAX</t>
  </si>
  <si>
    <t>409100 CURRENT FED INC TAX</t>
  </si>
  <si>
    <t>NI_BF_TAX_BEN_EXP</t>
  </si>
  <si>
    <t>TTL_OTHER_INC_EXP</t>
  </si>
  <si>
    <t>OTHER INC-EXP</t>
  </si>
  <si>
    <t>926949 Ben Non SevC Loading Offset</t>
  </si>
  <si>
    <t>926549 GAAP only Reg Asset Amort</t>
  </si>
  <si>
    <t>926040 EMPLOYEE PENSIONS/BEN NON SEVC</t>
  </si>
  <si>
    <t>MISC NONOP EXP</t>
  </si>
  <si>
    <t>426500 MISC NONOPER OTHER</t>
  </si>
  <si>
    <t>426300 MISC NONOPER PENALTIES</t>
  </si>
  <si>
    <t>MISC NONOP INC</t>
  </si>
  <si>
    <t>421000 MISC NON OP INCOME</t>
  </si>
  <si>
    <t>432000 AFUDC DEBT</t>
  </si>
  <si>
    <t>IC INTEREST INC</t>
  </si>
  <si>
    <t>419053 I/C UMP INT INC FROM AFFILIATE</t>
  </si>
  <si>
    <t>419050 I/C INTEREST INCOME FROM UMP</t>
  </si>
  <si>
    <t>INT INCOME</t>
  </si>
  <si>
    <t>419000 INTEREST INCOME - 3RD PARTY</t>
  </si>
  <si>
    <t>IC INTEREST EXP</t>
  </si>
  <si>
    <t>430200 I/C INTEREST EXP CAP LEASE</t>
  </si>
  <si>
    <t>430006 I/C ALLOCATED INTEREST EXPENSE</t>
  </si>
  <si>
    <t>430005 I/C INTEREST EXPENSE AFFILIATE</t>
  </si>
  <si>
    <t>430003 I/C UMP INT EXP TO AFFILIATE</t>
  </si>
  <si>
    <t>430002 I/C INT EXP ALLOC FROM BHSC</t>
  </si>
  <si>
    <t>430000 I/C INTEREST EXPENSE TO UMP</t>
  </si>
  <si>
    <t>INT_EXPENSE</t>
  </si>
  <si>
    <t>431500 CAPITALIZED INTEREST</t>
  </si>
  <si>
    <t>431001 INTEREST ON CUSTOMER DEPOSITS</t>
  </si>
  <si>
    <t>431000 INTEREST EXPENSE - 3RD PARTY</t>
  </si>
  <si>
    <t>OPERATING_INCOME</t>
  </si>
  <si>
    <t>TTL_OPERATING_EXPENSES</t>
  </si>
  <si>
    <t>DEPR_AMORT_DEPL_EXP</t>
  </si>
  <si>
    <t>DEPR</t>
  </si>
  <si>
    <t>403599 FERC/GAAP DeprExp/Ben Non SevC</t>
  </si>
  <si>
    <t>403200 DEPREC EXP CAP LEASE</t>
  </si>
  <si>
    <t>403000 DEPRECIATION</t>
  </si>
  <si>
    <t>AMORT_DEPL_EXP</t>
  </si>
  <si>
    <t>411109 DEF TAX ACCRETION EXPENSE ARO</t>
  </si>
  <si>
    <t>405000 AMORTIZATION EXPENSE</t>
  </si>
  <si>
    <t>404000 AMORT-LTD TERM ELEC PLANT</t>
  </si>
  <si>
    <t>403100 DEPRECIATION EXP ARO</t>
  </si>
  <si>
    <t>TTL O&amp;M &amp; OTH TAXES</t>
  </si>
  <si>
    <t>PROD_SEV_PROP_TAXES</t>
  </si>
  <si>
    <t>408130 TOTI-PROPERTY TAXES</t>
  </si>
  <si>
    <t>TOTAL O&amp;M</t>
  </si>
  <si>
    <t>PR_SALES_USE_TAXES</t>
  </si>
  <si>
    <t>408199 TAXES OTI CAPITAL OFFSET</t>
  </si>
  <si>
    <t>408200 PAYROLL SALES USE TAX NON UTIL</t>
  </si>
  <si>
    <t>408100 PAYROLL SALES USE TAX</t>
  </si>
  <si>
    <t>O&amp;M_GAIN_SALE_ASSET</t>
  </si>
  <si>
    <t>421198 O&amp;M GAIN ON SALE OF ASSETS OP</t>
  </si>
  <si>
    <t>421298 LOSS ON DISPOSITION OF PROPERTY</t>
  </si>
  <si>
    <t>G&amp;A EXPENSES</t>
  </si>
  <si>
    <t>935000 MAINTENANCE GENERAL PLANT</t>
  </si>
  <si>
    <t>931000 A &amp; G RENTS</t>
  </si>
  <si>
    <t>930200 MISCELLANEOUS GENERAL EXP</t>
  </si>
  <si>
    <t>930102 GENERAL ADVERT-CUSTOMER BENE</t>
  </si>
  <si>
    <t>930100 GENERAL ADVERTISING</t>
  </si>
  <si>
    <t>929000 DUPLICATE CHARGES - CREDIT</t>
  </si>
  <si>
    <t>928000 REGULATORY COMMISSION EXP</t>
  </si>
  <si>
    <t>926999 BENEFIT OVERHEAD OFFSET</t>
  </si>
  <si>
    <t>926000 EMPLOYEE PENSIONS &amp; BENEFITS</t>
  </si>
  <si>
    <t>925000 INJURIES AND DAMAGES</t>
  </si>
  <si>
    <t>924000 PROPERTY INSURANCE</t>
  </si>
  <si>
    <t>923000 OUTSIDE SERVICES</t>
  </si>
  <si>
    <t>922000 ADMIN EXP TRANS CREDIT</t>
  </si>
  <si>
    <t>921000 OFFICE SUPPLIES &amp; EXPENSE</t>
  </si>
  <si>
    <t>920999 LABOR OVERHEAD OFFSET</t>
  </si>
  <si>
    <t>920000 ADMIN AND GENERAL SALARIES</t>
  </si>
  <si>
    <t>426400 MISC NONOPER CIVIC &amp; POLITICAL</t>
  </si>
  <si>
    <t>426100 MISC NONOPER DONATIONS</t>
  </si>
  <si>
    <t>920001 COMP ABS FLOAT ADJ</t>
  </si>
  <si>
    <t>IC O&amp;M EXPENSES</t>
  </si>
  <si>
    <t>931001 I/C RENT EXPENSE</t>
  </si>
  <si>
    <t>O&amp;M EXPENSES</t>
  </si>
  <si>
    <t>TTL O&amp;M ADMIN</t>
  </si>
  <si>
    <t>O&amp;M UTILITY EXPENSE</t>
  </si>
  <si>
    <t>CUST SERV O&amp;M</t>
  </si>
  <si>
    <t>CUST SALES</t>
  </si>
  <si>
    <t>913000 SALES ADVERTISING EXPENSES</t>
  </si>
  <si>
    <t>912000 SALES DEMONSTRATING &amp; SELLING</t>
  </si>
  <si>
    <t>CUST SRVC</t>
  </si>
  <si>
    <t>910000 MISC CUST SERVICE &amp; INFO</t>
  </si>
  <si>
    <t>909000 INFORMATIONAL &amp; INSTRUCT ADS</t>
  </si>
  <si>
    <t>908000 CUSTOMER ASSISTANCE EXP</t>
  </si>
  <si>
    <t>907000 CUSTOMER SERVICE SUPERVISION</t>
  </si>
  <si>
    <t>CUST ACCTS</t>
  </si>
  <si>
    <t>905000 MISC CUSTOMER ACCOUNTS</t>
  </si>
  <si>
    <t>904000 UNCOLLECTIBLE ACCOUNTS</t>
  </si>
  <si>
    <t>903000 CUST ACCTS RECORDS &amp; COLLECTIO</t>
  </si>
  <si>
    <t>902000 READ METERS</t>
  </si>
  <si>
    <t>901000 CUST ACCTS SUPERVISION</t>
  </si>
  <si>
    <t>ELEC DIST O&amp;M</t>
  </si>
  <si>
    <t>ELEC DIST MAINT</t>
  </si>
  <si>
    <t>598000 DIST MAINT OF MISC DIST PLANT</t>
  </si>
  <si>
    <t>597000 DIST MAINT OF METERS</t>
  </si>
  <si>
    <t>596000 DIST MAINT OF STREET LIGHT &amp; S</t>
  </si>
  <si>
    <t>595000 DIST MAINT OF LINE TRANSFORMER</t>
  </si>
  <si>
    <t>594000 DIST MAINT OF UNDERGROUND LINE</t>
  </si>
  <si>
    <t>593000 DIST MAINT OF OVERHEAD LINES</t>
  </si>
  <si>
    <t>592000 DIST MAINT OF STATION EQUIPMEN</t>
  </si>
  <si>
    <t>590000 DIST MAINT SUPERV &amp; ENG</t>
  </si>
  <si>
    <t>ELEC DIST OPS</t>
  </si>
  <si>
    <t>589000 DIST OPS RENTS</t>
  </si>
  <si>
    <t>588000 DIST OPS MISC DISTRIB EXP</t>
  </si>
  <si>
    <t>587000 DIST OPS CUST INSTALL EXP</t>
  </si>
  <si>
    <t>586000 DIST OPS METER EXPENSES</t>
  </si>
  <si>
    <t>585000 DIST OPS STREET LIGHT &amp; SIGNAL</t>
  </si>
  <si>
    <t>584001 PERF UG DISTRIBLINE LOCATESELE</t>
  </si>
  <si>
    <t>584000 DIST OPS UG LINE EXPENSES</t>
  </si>
  <si>
    <t>583000 DIST OPS OVERHEAD LINE EXPENSE</t>
  </si>
  <si>
    <t>582000 DIST OPS STATION EXPENSES</t>
  </si>
  <si>
    <t>581000 DIST OPS LOAD DISPATCHING</t>
  </si>
  <si>
    <t>580000 DIST OPS SUPERV &amp; ENG</t>
  </si>
  <si>
    <t>ELEC TRAN O&amp;M</t>
  </si>
  <si>
    <t>ELEC TRANS MAINT</t>
  </si>
  <si>
    <t>571000 TRANS MAINT OF OVERHEAD LINES</t>
  </si>
  <si>
    <t>570000 TRANS MAINT  OF STATION EQUIPM</t>
  </si>
  <si>
    <t>569000 TRANS MAINT OF STRUCTURES</t>
  </si>
  <si>
    <t>568000 TRANS MAINT SUPER &amp; ENGIN</t>
  </si>
  <si>
    <t>ELEC TRANS OPS</t>
  </si>
  <si>
    <t>567000 TRANS OPS RENTS</t>
  </si>
  <si>
    <t>566000 MISCELLANEOUS TRANSMISSION EXP</t>
  </si>
  <si>
    <t>563000 TRANS OPS OH LINE EXP</t>
  </si>
  <si>
    <t>562000 TRANS OPS STATION EXPENSES</t>
  </si>
  <si>
    <t>561800 RELIAB PLANNING/STNDRD DEVSVC</t>
  </si>
  <si>
    <t>561700 GENERATION INTERCONNTN STUDIES</t>
  </si>
  <si>
    <t>561600 TRANSMISSION SVC STUDIES</t>
  </si>
  <si>
    <t>561500 RELIAB PLANNING&amp;STANDARDS DEVE</t>
  </si>
  <si>
    <t>561300 LOAD DISPATCH-TRANSSVC &amp; SCHED</t>
  </si>
  <si>
    <t>561200 LOAD DISP-MONITOROPER TRANS SY</t>
  </si>
  <si>
    <t>561100 LOAD DISPATCH-RELIABILITY</t>
  </si>
  <si>
    <t>560000 TRANS OPS SUPERV &amp; ENGINEERING</t>
  </si>
  <si>
    <t>TTL ELEC GEN</t>
  </si>
  <si>
    <t>ELEC OTH GEN O&amp;M</t>
  </si>
  <si>
    <t>ELEC OTH GEN MAINT</t>
  </si>
  <si>
    <t>557000 OTHER EXPENSES</t>
  </si>
  <si>
    <t>556000 SYS CONTROL AND LOAD DISPATCHI</t>
  </si>
  <si>
    <t>554000 OTHR GEN MAINT MSC OTH PWR GEN</t>
  </si>
  <si>
    <t>553000 OTHR GEN MAINT OF GENR PLANT</t>
  </si>
  <si>
    <t>552000 OTHR GEN MAINT OF STRUCTURES</t>
  </si>
  <si>
    <t>551000 OTHR GEN MAINT SUPERV &amp; ENG</t>
  </si>
  <si>
    <t>ELEC OTH GEN OPS</t>
  </si>
  <si>
    <t>550000 OTHR GEN RENTS</t>
  </si>
  <si>
    <t>549000 MISC OTHER POWER GENERATION EX</t>
  </si>
  <si>
    <t>548000 OTHER POWER GENERATION EXP</t>
  </si>
  <si>
    <t>546000 OTHR GEN OPS SUPERV &amp; ENG</t>
  </si>
  <si>
    <t>NON UTILITY O&amp;M</t>
  </si>
  <si>
    <t>417162 ADMIN AND GEN-EMPL BENEFITS</t>
  </si>
  <si>
    <t>417101 NONUTILITY EXP - OTHER O&amp;M</t>
  </si>
  <si>
    <t>416800 O&amp;M P&amp;S EXPENSES</t>
  </si>
  <si>
    <t>417804 NREG - POWER GEN O&amp;M</t>
  </si>
  <si>
    <t>417802 CONTRACTOR CONSULTING EXPENSE</t>
  </si>
  <si>
    <t>TTL_GROSS_MARGIN</t>
  </si>
  <si>
    <t>TTL_COGS</t>
  </si>
  <si>
    <t>TTL GAS UTIL COGS</t>
  </si>
  <si>
    <t>GAS UTIL COGS NON IC</t>
  </si>
  <si>
    <t>813000 OTHER GAS SUPPLY EXPENSES</t>
  </si>
  <si>
    <t>TTL ELEC UTIL COGS</t>
  </si>
  <si>
    <t>ELEC UTIL COGS IC</t>
  </si>
  <si>
    <t>555008 PURCHASE POWER DEMAND I/C</t>
  </si>
  <si>
    <t>555001 BASE PWR ON-SYS INTERCO</t>
  </si>
  <si>
    <t>ELEC UTIL COGS NON</t>
  </si>
  <si>
    <t>565000 TRANS OF ELECTRICITY BY OTHERS</t>
  </si>
  <si>
    <t>555007 PURCHPWR ONSYS-DEMAND LT</t>
  </si>
  <si>
    <t>555000 PURCHASED POWER ON-SYS</t>
  </si>
  <si>
    <t>547000 FUEL ON-SYSTEM OTHER PROD</t>
  </si>
  <si>
    <t>555800 PURCHASE POWER ECON DEV TARIFF</t>
  </si>
  <si>
    <t>565800 TRANS OF ELECTRIC ECON DEV TARIFF</t>
  </si>
  <si>
    <t>555002 PURCHASED POWER CURTAILMENT</t>
  </si>
  <si>
    <t>ELEC UTIL PM COGS</t>
  </si>
  <si>
    <t>NON UTIL COGS</t>
  </si>
  <si>
    <t>417100 NONUTILITY EXPENSES - COS</t>
  </si>
  <si>
    <t>416300 COGS P&amp;S - T&amp;M REPAIRS</t>
  </si>
  <si>
    <t>416103 COGS P&amp;S - HOMESERVE</t>
  </si>
  <si>
    <t>416101 COGS P&amp;S - COMFORT PLAN</t>
  </si>
  <si>
    <t>416100 COGS P&amp;S - APPL REP CONTRACT</t>
  </si>
  <si>
    <t>416000 EXP MERCH JOBBING &amp; CONTRACT</t>
  </si>
  <si>
    <t>TTL_REVENUE</t>
  </si>
  <si>
    <t>IC_REVENUE</t>
  </si>
  <si>
    <t>454001 I/C RENT FROM ELEC PROPERTY</t>
  </si>
  <si>
    <t>REVENUE</t>
  </si>
  <si>
    <t>NON UTILTIY REVENUE</t>
  </si>
  <si>
    <t>415300 REV P&amp;S - T&amp;M REPAIRS</t>
  </si>
  <si>
    <t>415103 REV P&amp;S - HOMESERVE</t>
  </si>
  <si>
    <t>415100 REV P&amp;S - APPL REP CONTRACT</t>
  </si>
  <si>
    <t>415000 MERCHANDISE REVENUES</t>
  </si>
  <si>
    <t>GAS &amp; ELEC REV</t>
  </si>
  <si>
    <t>TTL ELEC UTILITY REV</t>
  </si>
  <si>
    <t>OTH ELEC REV</t>
  </si>
  <si>
    <t>456100 REV FROM TRANSM OF ELEC BY OTH</t>
  </si>
  <si>
    <t>456000 OTHER ELECTRIC REVENUES</t>
  </si>
  <si>
    <t>454000 RENT FROM ELECTRIC PROPERTY</t>
  </si>
  <si>
    <t>451000 MISC SERVICE REVENUES ELECTRIC</t>
  </si>
  <si>
    <t>450000 FORFEITED DISC/LATE PMT ELE</t>
  </si>
  <si>
    <t>449100 PROVISION FOR RATE REFUNDS ELE</t>
  </si>
  <si>
    <t>449000 PROVISION FOR RATE CASES</t>
  </si>
  <si>
    <t>426599 TRANSMISSION FERC REV</t>
  </si>
  <si>
    <t>SALES FOR RESALE ST SALES FOR RESALE SHORT TERM</t>
  </si>
  <si>
    <t>447035 CUSTOMER SHARE SFR SALES</t>
  </si>
  <si>
    <t>447030 SALES FOR RESALE - ST</t>
  </si>
  <si>
    <t>ELEC REV WHOLESALE</t>
  </si>
  <si>
    <t>SFR WHOLESALE REV LT SFR WHOLESALE REVENUE - LT</t>
  </si>
  <si>
    <t>ELEC REV</t>
  </si>
  <si>
    <t>ELEC REV GOVERN</t>
  </si>
  <si>
    <t>ELEC REV PUB AUTH</t>
  </si>
  <si>
    <t>445004 GOVT DSM ELE REV</t>
  </si>
  <si>
    <t>445003 GOVT REG ASSET EARNINGS</t>
  </si>
  <si>
    <t>445002 OTH PUB AUTH FCA UNBIL ELE REV</t>
  </si>
  <si>
    <t>445001 OTHER PUB AUTH UNBIL ELE REV</t>
  </si>
  <si>
    <t>445000 SALES PUBLIC AUTHORITY ELECTRI</t>
  </si>
  <si>
    <t>445006 GOVERNMENTAL REVENUE-PEAKVIEW</t>
  </si>
  <si>
    <t>ELEC REV ST LIGHT</t>
  </si>
  <si>
    <t>444003 STREETLIGHTG REG ASSET EARNINGS</t>
  </si>
  <si>
    <t>444000 SALES STREET LIGHTING</t>
  </si>
  <si>
    <t>ELEC REV INDUST</t>
  </si>
  <si>
    <t>442204 INDUSTR INTERR DSM ELE REV</t>
  </si>
  <si>
    <t>442203 INDUSTR INTERR RESA ELE REV</t>
  </si>
  <si>
    <t>442200 INDUSTRIAL INTERRUPT ELEC REV</t>
  </si>
  <si>
    <t>442104 INDUSTRIAL DSM ELE REV</t>
  </si>
  <si>
    <t>442103 INDUSTRIAL REG ASSET EARNINGS</t>
  </si>
  <si>
    <t>442102 INDUSTRIAL FCA UNBIL ELE REV</t>
  </si>
  <si>
    <t>442101 INDUSTRIAL UNBILL ELECTRIC REV</t>
  </si>
  <si>
    <t>442100 INDUSTRIAL FIRM ELECTRIC REV</t>
  </si>
  <si>
    <t>442106 INDUSTRIAL REVENUE-PEAKVIEW</t>
  </si>
  <si>
    <t>442201 INDUSTRIAL INT UNBIL ELE REV</t>
  </si>
  <si>
    <t>ELEC REV COMM</t>
  </si>
  <si>
    <t>442004 COMMERCIAL DSM ELE REV</t>
  </si>
  <si>
    <t>442003 COMMERCIAL REG ASSET EARNINGS</t>
  </si>
  <si>
    <t>442002 COMMERCIAL FCA UNBILL ELE REV</t>
  </si>
  <si>
    <t>442001 COMMERCIAL UNBIL ELECTRIC REV</t>
  </si>
  <si>
    <t>442000 COMMERCIAL ELECTRIC REVENUES</t>
  </si>
  <si>
    <t>442006 COMMERCIAL REVENUE-PEAKVIEW</t>
  </si>
  <si>
    <t>ELEC REV RESID</t>
  </si>
  <si>
    <t>440004 RESIDENTIAL DSM ELE REV</t>
  </si>
  <si>
    <t>440003 RESIDENTIAL REG ASSET EARNINGS</t>
  </si>
  <si>
    <t>440002 RESIDENTIAL FCA UNBIL ELE REV</t>
  </si>
  <si>
    <t>440001 RESIDENTIAL UNBILL ELEC REV</t>
  </si>
  <si>
    <t>440000 RESIDENTIAL ELECTRIC REVENUES</t>
  </si>
  <si>
    <t>440006 RESIDENTIAL REVENUE-PEAKVIEW</t>
  </si>
  <si>
    <t>REVENUE - GENERAL</t>
  </si>
  <si>
    <t>TTL_LIAB_SHRHDR_EQTY</t>
  </si>
  <si>
    <t>TTL_EQUITY</t>
  </si>
  <si>
    <t>TTL_MEMBER'S_EQUITY</t>
  </si>
  <si>
    <t>RET EARNINGS</t>
  </si>
  <si>
    <t>NET INC CONTLNG INT NET INCOME CONTROLLING INTEREST</t>
  </si>
  <si>
    <t>216020 CUM EFFECT ACCOUNTING ADJ</t>
  </si>
  <si>
    <t>216000 RETAINED EARNINGS GENERAL</t>
  </si>
  <si>
    <t>APIC</t>
  </si>
  <si>
    <t>211001 ADDL PAID IN CAPITAL</t>
  </si>
  <si>
    <t>TTL_LIAB</t>
  </si>
  <si>
    <t>TTL_LONG-TERM_DEBT</t>
  </si>
  <si>
    <t>IC_NOTE_PAY_NONCUR</t>
  </si>
  <si>
    <t>223000 I/C LT NOTES PAYABLE</t>
  </si>
  <si>
    <t>TTL_DEF_CREDITS</t>
  </si>
  <si>
    <t>OTHER LIAB - NONCUR</t>
  </si>
  <si>
    <t>253521 UTP LIABILITY - TEMP</t>
  </si>
  <si>
    <t>253520 FIN48 LIABILITY</t>
  </si>
  <si>
    <t>253135 STATE UTP LIABILITY - TEMP</t>
  </si>
  <si>
    <t>253134 STATE FIN48 LIABILITY</t>
  </si>
  <si>
    <t>253001 OTH DEF CR CONTRACTOR RETAINAG</t>
  </si>
  <si>
    <t>242500 ACCRUED LONG TERM LIABILITIES</t>
  </si>
  <si>
    <t>242052 ACCRUED LT PERFORMANCE PLAN</t>
  </si>
  <si>
    <t>230304 ACCUM RESV OBLIGATION ARO</t>
  </si>
  <si>
    <t>227100 OPERATING LEASE OBLIGATION</t>
  </si>
  <si>
    <t>ACCR BENEFIT LIAB</t>
  </si>
  <si>
    <t>253011 ACCRUED GROUP INS RETIREE LT</t>
  </si>
  <si>
    <t>228302 BENEFITS ACCRUED PENSION</t>
  </si>
  <si>
    <t>228300 BENEFITS ACCRUAL RETIREE HEALTHCARE</t>
  </si>
  <si>
    <t>REG LIAB - NONCUR</t>
  </si>
  <si>
    <t>254385 REG LIAB LT RETIREE HC</t>
  </si>
  <si>
    <t>254200 REG LIABILITY LT PENSION INC TAX</t>
  </si>
  <si>
    <t>254100 REG LIAB LT RETIREE HC INC TAX</t>
  </si>
  <si>
    <t>254015 REG LIAB FLOWBACK EXCESS DEFTX</t>
  </si>
  <si>
    <t>254014 REG LIAB FAS 109 ITC</t>
  </si>
  <si>
    <t>254010 REG LIAB POWER PLANT MAINT</t>
  </si>
  <si>
    <t>254005 REG LIAB RESA RIDER</t>
  </si>
  <si>
    <t>119998 SVC CO ACCUM DEPR COR ALLOC</t>
  </si>
  <si>
    <t>108304 ACCUMULATED DEPR-LEGAL ARO</t>
  </si>
  <si>
    <t>108002 PLT IN SERV-ACCUM DEPR-REM COS</t>
  </si>
  <si>
    <t>254998 SVC CO REG LIAB EXCESS DEFTX</t>
  </si>
  <si>
    <t>182392 REG FLWBCK EXCESS DEF TAX</t>
  </si>
  <si>
    <t>DEF CREDITS-NONCUR</t>
  </si>
  <si>
    <t>255000 ACCUM DEFERRED ITC</t>
  </si>
  <si>
    <t>252500 CUST ADV FOR CONSTR-UG FEE</t>
  </si>
  <si>
    <t>252000 CUSTOMER ADVANCES FOR CONST</t>
  </si>
  <si>
    <t>DEF TAX LIAB-NONCUR</t>
  </si>
  <si>
    <t>283999 GAAP TO FERC-DEFTX LIAB-STATE</t>
  </si>
  <si>
    <t>283302 Deferred Tax Liability - Flow through</t>
  </si>
  <si>
    <t>283301 Deferred Tax Liability - Exclude</t>
  </si>
  <si>
    <t>283300 Deferred Tax Liability - Include</t>
  </si>
  <si>
    <t>282302 Deferred Tax Liability Property - Flow through</t>
  </si>
  <si>
    <t>282301 Deferred Tax Liability Property - Exclude</t>
  </si>
  <si>
    <t>282300 Deferred Tax Liability Property - Include</t>
  </si>
  <si>
    <t>282998 SVC CO DEF TX LIAB PROP LT</t>
  </si>
  <si>
    <t>TTL_CUR_LIABILITIES</t>
  </si>
  <si>
    <t>OTHER LIAB - CURRENT</t>
  </si>
  <si>
    <t>253002 CONTRACTOR RETAINAGE CURRENT</t>
  </si>
  <si>
    <t>235050 TRANSMISSION DEPOSITS</t>
  </si>
  <si>
    <t>235000 CUSTOMER DEPOSITS-</t>
  </si>
  <si>
    <t>252001 CUST ADVANCE FOR CONST CURRENT</t>
  </si>
  <si>
    <t>REG LIAB - CURRENT</t>
  </si>
  <si>
    <t>254060 REG LIAB ST NEG BAL RECLASS</t>
  </si>
  <si>
    <t>229001 BILLINGS COLL SUBJECT TO REFUN</t>
  </si>
  <si>
    <t>INT PAY INTERUNIT</t>
  </si>
  <si>
    <t>233153 I/C INTEREST PAYABLE AFFILIATE</t>
  </si>
  <si>
    <t>233100 I/C INTEREST PAYABLE TO UMP</t>
  </si>
  <si>
    <t>INT PAYABLE</t>
  </si>
  <si>
    <t>237002 ACCRUED INT CUSTOMER DEPO</t>
  </si>
  <si>
    <t>NOTES PAY INTERUNIT</t>
  </si>
  <si>
    <t>233053 I/C NOTES PAYABLE AFFILIATE</t>
  </si>
  <si>
    <t>233000 I/C NOTES PAYABLE TO UMP</t>
  </si>
  <si>
    <t>TAXES OTHR THAN INC</t>
  </si>
  <si>
    <t>241005 TAX COLLECT PAY ST SLS PS A/R</t>
  </si>
  <si>
    <t>236004 ACCRUED PROPERTY TAXES</t>
  </si>
  <si>
    <t>236003 ACCRUED TAXES SALES/USE</t>
  </si>
  <si>
    <t>ACCRUED INC TAXES</t>
  </si>
  <si>
    <t>236001 ACCRUED INCOME TAXES STATE</t>
  </si>
  <si>
    <t>236000 ACCRUED INCOME TAXES FEDERAL</t>
  </si>
  <si>
    <t>DEF CREDITS - CUR</t>
  </si>
  <si>
    <t>253999 OTH DEF CR OTHER</t>
  </si>
  <si>
    <t>253700 OTH DEF CR ENERGY ASST PRGM</t>
  </si>
  <si>
    <t>253015 OTH DEF CR UNEARNED REVENUE</t>
  </si>
  <si>
    <t>ACCRUED LIABILITIES</t>
  </si>
  <si>
    <t>243000 OBLIG UNDER CAP LEASES CURRENT</t>
  </si>
  <si>
    <t>242999 ACCRUED OTHER</t>
  </si>
  <si>
    <t>242046 ACCRUED EE REIMBURSED EXP</t>
  </si>
  <si>
    <t>242045 ACCRUED PAYROLL</t>
  </si>
  <si>
    <t>242041 ACCRUED INCENTIVE</t>
  </si>
  <si>
    <t>242028 ACCRD UNCL CHECKS/ESCHEATS</t>
  </si>
  <si>
    <t>242019 ACCRUED ENERGY AID ASSISTANCE</t>
  </si>
  <si>
    <t>242014 ACCRUED BONUS OTHER</t>
  </si>
  <si>
    <t>242013 ACCRUED BENEFITS 401K</t>
  </si>
  <si>
    <t>242009 ACCRUED BENEFITS RETIREE HC CURRENT</t>
  </si>
  <si>
    <t>242003 ACCRUED BENEFITS COMP ABSENCES</t>
  </si>
  <si>
    <t>241006 STATE WITHHOLDING TAXES PAYABL</t>
  </si>
  <si>
    <t>241001 FEDERAL WITHHOLDING TAXES PAYB</t>
  </si>
  <si>
    <t>241000 FICA WITHHOLDING TAXES PAYABLE</t>
  </si>
  <si>
    <t>236012 ACCRUED SUTA TAX</t>
  </si>
  <si>
    <t>236011 ACCRUED FUTA TAX</t>
  </si>
  <si>
    <t>236010 ACCRUED FICA TAX EMPLOYER</t>
  </si>
  <si>
    <t>232044 A/P WH LONG TERM CARE INSURANC</t>
  </si>
  <si>
    <t>232024 A/P EMPLOYEE WH OTHER</t>
  </si>
  <si>
    <t>232023 A/P WH LIFE INSURANCE</t>
  </si>
  <si>
    <t>232022 A/P WH GARNISHMENTS</t>
  </si>
  <si>
    <t>232021 A/P WH EMPL DONATIONS</t>
  </si>
  <si>
    <t>232017 A/P WH PAC</t>
  </si>
  <si>
    <t>232016 A/P WH HEALTH INSURANCE</t>
  </si>
  <si>
    <t>232014 A/P WH FLEX 125 DEPENDENT</t>
  </si>
  <si>
    <t>228204 RESERVE MEDICAL</t>
  </si>
  <si>
    <t>228202 RESERVE WORKERS' COMPENSATION</t>
  </si>
  <si>
    <t>243100 OPERATING LEASE OBILIGATION - ST</t>
  </si>
  <si>
    <t>AP INTERUNIT</t>
  </si>
  <si>
    <t>234000 I/C ACCOUNTS PAYABLE</t>
  </si>
  <si>
    <t>ACCTS PAYABLE</t>
  </si>
  <si>
    <t>241004 STATE SALES AND USE TAX</t>
  </si>
  <si>
    <t>241002 TAX COLLECTION PAY CITY FRANCH</t>
  </si>
  <si>
    <t>232026 A/P CUSTOMER CARE</t>
  </si>
  <si>
    <t>232009 A/P MANUAL</t>
  </si>
  <si>
    <t>232006 A/P GAS PURCHASES ESTIMATED</t>
  </si>
  <si>
    <t>232005 A/P PO ACCRUAL</t>
  </si>
  <si>
    <t>232004 A/P POWER PURCHASES GENERAL 1</t>
  </si>
  <si>
    <t>232001 A/P INVENTORY ACCRUAL</t>
  </si>
  <si>
    <t>232000 AP PEOPLESOFT SUBLEDGER</t>
  </si>
  <si>
    <t>241008 FUEL ASSIST COLLECTION PYBL</t>
  </si>
  <si>
    <t>TTL_ASSETS</t>
  </si>
  <si>
    <t>OTHER ASSETS</t>
  </si>
  <si>
    <t>OTR ASSETS-NONCURRNT</t>
  </si>
  <si>
    <t>186998 DEFERRED ASSETS - OTHER</t>
  </si>
  <si>
    <t>186001 MISC DEFERRED DEBITS-IN PROCES</t>
  </si>
  <si>
    <t>183200 PRELIM SURVEY CHARGES GENERAL</t>
  </si>
  <si>
    <t>101110 RIGHT OF USE ASSET OPER LEASE</t>
  </si>
  <si>
    <t>108200 RIGHT OF USE ASSET AMORTIZATION</t>
  </si>
  <si>
    <t>119993 SC ACCUM DEPR ALLOC CCA</t>
  </si>
  <si>
    <t>118993 SC UTILITY PLANT ALLOC CCA</t>
  </si>
  <si>
    <t>DEF ASSTS-NONCUR</t>
  </si>
  <si>
    <t>DEF TAX ASST-NONCUR</t>
  </si>
  <si>
    <t>190301 Deferred Tax Asset - Exclude</t>
  </si>
  <si>
    <t>190300 Deferred Tax Asset - Include</t>
  </si>
  <si>
    <t>190999 GAAP TO FERC DEF TAX ASST LT - FERC</t>
  </si>
  <si>
    <t>190998 SVC CO DEF TX ASSET LT</t>
  </si>
  <si>
    <t>REG ASSTS - NONCUR</t>
  </si>
  <si>
    <t>186002 DEFERRED RATE CASE EXPENSES</t>
  </si>
  <si>
    <t>182999 REG ASSET NON SERVICE COSTS</t>
  </si>
  <si>
    <t>182390 REG ASSET AFUDC</t>
  </si>
  <si>
    <t>182385 REG ASSET LT RETIREE HC INC TAX</t>
  </si>
  <si>
    <t>182316 REG ASSET PENSION</t>
  </si>
  <si>
    <t>182310 REG ASSET PENSION PRIOR SVC</t>
  </si>
  <si>
    <t>182305 REG ASSET ARO</t>
  </si>
  <si>
    <t>182300 REG ASSET OTHER</t>
  </si>
  <si>
    <t>182389 REG ASSET ECA 2021 STORM LT</t>
  </si>
  <si>
    <t>INTANGIBLE ASSETS</t>
  </si>
  <si>
    <t>ACCUM AMORT-OTH INTG</t>
  </si>
  <si>
    <t>108006 ACCUM AMORT - INTANGIBLES</t>
  </si>
  <si>
    <t>OTHER INTANGIBLES</t>
  </si>
  <si>
    <t>101001 PLANT IN SERVICE INTANGIBLES</t>
  </si>
  <si>
    <t>TOTAL GOODWILL</t>
  </si>
  <si>
    <t>114000 PLANT ACQUISITION ADJUSTMENTS</t>
  </si>
  <si>
    <t>PROP PLANT &amp; EQUIP</t>
  </si>
  <si>
    <t>ACCUM DEPR-DEPLETION</t>
  </si>
  <si>
    <t>119999 SVC CO-ACCUM DEPR ALLOC</t>
  </si>
  <si>
    <t>111000 PLT IN SERV-ACC AMORT -REGUTIL</t>
  </si>
  <si>
    <t>108599 FERC TO GAAP ACCUM ADJUSTMENT</t>
  </si>
  <si>
    <t>108001 RETIREMENT WORK IN PROGRESS</t>
  </si>
  <si>
    <t>108000 ACCUM DEPR RESERVE</t>
  </si>
  <si>
    <t>CWIP</t>
  </si>
  <si>
    <t>107000 CONSTRUCTION WORK IN-PROGRESS</t>
  </si>
  <si>
    <t>FIXED ASSETS</t>
  </si>
  <si>
    <t>121000 NONUTILITY PROPERTY</t>
  </si>
  <si>
    <t>118999 SVC CO UTILITY PLANT ALLOC</t>
  </si>
  <si>
    <t>106000 COMPLETE NOT CLASSIFIED IN CPR</t>
  </si>
  <si>
    <t>105000 PLANT HELD FOR FUTURE-USE</t>
  </si>
  <si>
    <t>101599 FERC TO GAAP PLANT ADJUSTMENT</t>
  </si>
  <si>
    <t>101304 PLANT IN SERVICE ARO</t>
  </si>
  <si>
    <t>101000 PLANT IN SERVICE</t>
  </si>
  <si>
    <t>TTL_CRNT_ASSETS</t>
  </si>
  <si>
    <t>OTHER CURRENT ASSETS</t>
  </si>
  <si>
    <t>143990 A/R ACCRUED OTHER</t>
  </si>
  <si>
    <t>REGULATORY ASSET CUR</t>
  </si>
  <si>
    <t>182361 REG ASSET ST RECLASS</t>
  </si>
  <si>
    <t>182342 REG ASSET ECA 2021 STORM</t>
  </si>
  <si>
    <t>182333 REG ASSET ENERGY EFFICIENCY SHORT TERM</t>
  </si>
  <si>
    <t>182322 REG ASST PCA ACTUAL BALANCE</t>
  </si>
  <si>
    <t>182319 RENEWABLE ENERGY STANDARD ADJUSTMENT</t>
  </si>
  <si>
    <t>182318 BHE ASSISTANCE PROGRAM ST</t>
  </si>
  <si>
    <t>182313 REGULATORY ASSSET - COMP ABS</t>
  </si>
  <si>
    <t>DEFERRED ASSTS-CUR</t>
  </si>
  <si>
    <t>184045 LEASE CLEARING</t>
  </si>
  <si>
    <t>184040 CIS+ TRANSACTION CLEARING</t>
  </si>
  <si>
    <t>184015 CIS ENERGY ASSISTANCE</t>
  </si>
  <si>
    <t>184000 FLEET/TRANSPORTATION CLEARING</t>
  </si>
  <si>
    <t>184001 ADMIN &amp; GENERAL CLEARING</t>
  </si>
  <si>
    <t>184003 E&amp;S CLEAR - EU DIST &amp; NGU T&amp;D</t>
  </si>
  <si>
    <t>184004 TRANS FIELD ENGINEERING &amp; SUBS</t>
  </si>
  <si>
    <t>PRE-PAID TAX ASSETS</t>
  </si>
  <si>
    <t>165180 PREPAID STATE TAXES</t>
  </si>
  <si>
    <t>165007 PREPAID FEDERAL TAXES</t>
  </si>
  <si>
    <t>PRE-PAID ASSETS</t>
  </si>
  <si>
    <t>165020 PREPAID DUES AND SUBSCRIPTIONS</t>
  </si>
  <si>
    <t>165012 PREPAID OTHR</t>
  </si>
  <si>
    <t>165004 PREPAID MAINTENANCE</t>
  </si>
  <si>
    <t>165002 PREPAID INSURANCE</t>
  </si>
  <si>
    <t>INVENTORY_GAS_STORAG</t>
  </si>
  <si>
    <t>174000 EXCHANGE GAS RECEIVABLE</t>
  </si>
  <si>
    <t>INVENTORY</t>
  </si>
  <si>
    <t>163000 STORES EXPENSE UNDISTRIBUTED-</t>
  </si>
  <si>
    <t>154007 INVENTORY-TRANSFERS IN TRANSIT</t>
  </si>
  <si>
    <t>154003 INVENTORY MANUAL</t>
  </si>
  <si>
    <t>154000 MATERIALS AND SUPPLIES GENERAL</t>
  </si>
  <si>
    <t>151008 FUEL STOCK-DIESEL</t>
  </si>
  <si>
    <t>151006 FUEL STOCK-NATURAL GAS</t>
  </si>
  <si>
    <t>IC NOTES RECEIVABLE</t>
  </si>
  <si>
    <t>145000 I/C NOTES RECEIVABLE FROM UMP</t>
  </si>
  <si>
    <t>IC ACCOUNTS REC</t>
  </si>
  <si>
    <t>146000 I/C ACCOUNTS RECEIVABLE</t>
  </si>
  <si>
    <t>AR_NET</t>
  </si>
  <si>
    <t>184999 OTHER CLEARING</t>
  </si>
  <si>
    <t>173000 ACCRUED UNBILLED REVENUES</t>
  </si>
  <si>
    <t>144000 ACCUM PROV FOR UNCOLL ACCTS</t>
  </si>
  <si>
    <t>143100 A/R PEOPLESOFT SUBLEDGER</t>
  </si>
  <si>
    <t>143060 A/R SHORT TERM NEG BAL RECLASS</t>
  </si>
  <si>
    <t>143012 A/R OTHER EMPLOYEE LOANS</t>
  </si>
  <si>
    <t>143008 A/R DAMAGE CLAIMS</t>
  </si>
  <si>
    <t>143005 A/R ACCRUALS</t>
  </si>
  <si>
    <t>143003 A/R CONTRIB IN AID OF CONSTRUC</t>
  </si>
  <si>
    <t>143000 A/R MISCELLANEOUS</t>
  </si>
  <si>
    <t>142999 CUSTOMER A/R OTHER</t>
  </si>
  <si>
    <t>142210 3rd PARTY OWNER AR</t>
  </si>
  <si>
    <t>142200 CUSTR A/R MANUAL OFF SYS SALES</t>
  </si>
  <si>
    <t>142009 TRANSMISSION STUDY AR</t>
  </si>
  <si>
    <t>142006 CUSTOMER A/R INSTALL</t>
  </si>
  <si>
    <t>142002 CUSTOMER A/R MERC</t>
  </si>
  <si>
    <t>142000 CUSTOMER ACCTS RECEIVABLE CIS</t>
  </si>
  <si>
    <t>TTL RESTRICTED CASH</t>
  </si>
  <si>
    <t>134500 RESTRICTED CASH</t>
  </si>
  <si>
    <t>CASH</t>
  </si>
  <si>
    <t>135002 WORKING FUNDS-PETTY CASH (OI)</t>
  </si>
  <si>
    <t>131234 WELLS FARGO COLLECTION AGENCY</t>
  </si>
  <si>
    <t>131233 WELLS FARGO EFT/CHECKLINE</t>
  </si>
  <si>
    <t>131232 WELLS FARGO OTHER MANUAL</t>
  </si>
  <si>
    <t>131230 WESTERN UNION</t>
  </si>
  <si>
    <t>131221 WELLS FARGO PMT SVCS</t>
  </si>
  <si>
    <t>131185 FIRST AM BANK WEBSTER CTY</t>
  </si>
  <si>
    <t>131154 WF BHE RM</t>
  </si>
  <si>
    <t>131152 WELLS FARGO WFED LOCK BOX</t>
  </si>
  <si>
    <t>131150 WELLS FARGO UTIL DEPOSITORY</t>
  </si>
  <si>
    <t>131149 WELLS FARGO OPER CASH - DISBUR</t>
  </si>
  <si>
    <t>131148 WELLS FARGO OPER CASH</t>
  </si>
  <si>
    <t>131038 CO BANKS ROCKY FORD</t>
  </si>
  <si>
    <t>HTD</t>
  </si>
  <si>
    <t>Cur Month</t>
  </si>
  <si>
    <t>Current Year</t>
  </si>
  <si>
    <t>Beginning Balance</t>
  </si>
  <si>
    <t>Dec</t>
  </si>
  <si>
    <t>Nov</t>
  </si>
  <si>
    <t>Net Change</t>
  </si>
  <si>
    <t>Y2022</t>
  </si>
  <si>
    <t>Y2021</t>
  </si>
  <si>
    <t>All Operating Units, TOTAL PRODUCTS from BHRPTG</t>
  </si>
  <si>
    <t>As of the Month of December  Actual Data</t>
  </si>
  <si>
    <t>Trial Balance</t>
  </si>
  <si>
    <t>BH COLORADO ELECTRIC LLC</t>
  </si>
  <si>
    <t/>
  </si>
  <si>
    <t>Worksheet A3.1</t>
  </si>
  <si>
    <t>Accumulated Excess / Deficient Deferred Income Taxes ("EDIT"/"DDIT") (Note A, H)</t>
  </si>
  <si>
    <t>2022</t>
  </si>
  <si>
    <t>No.</t>
  </si>
  <si>
    <t>(a)</t>
  </si>
  <si>
    <t>(a1)</t>
  </si>
  <si>
    <t>(a2)</t>
  </si>
  <si>
    <t>(a3)</t>
  </si>
  <si>
    <t>(b)</t>
  </si>
  <si>
    <t>(c)</t>
  </si>
  <si>
    <t>(d)</t>
  </si>
  <si>
    <t>(e)</t>
  </si>
  <si>
    <t>(f)</t>
  </si>
  <si>
    <t>(g)</t>
  </si>
  <si>
    <t>(h)</t>
  </si>
  <si>
    <t>(i)</t>
  </si>
  <si>
    <t>(j)</t>
  </si>
  <si>
    <t>(k)</t>
  </si>
  <si>
    <t>(l)</t>
  </si>
  <si>
    <t>Line No.</t>
  </si>
  <si>
    <t>Item (Note A1)</t>
  </si>
  <si>
    <t>Vintage</t>
  </si>
  <si>
    <t>Account</t>
  </si>
  <si>
    <t>Form No. 1 Page  (Note I)</t>
  </si>
  <si>
    <t>BOY Balance (Note B)</t>
  </si>
  <si>
    <t>Current Period Amortization (Note C)</t>
  </si>
  <si>
    <t>Current Period Other Activity (Note D)</t>
  </si>
  <si>
    <t>EOY Balance (Note E)</t>
  </si>
  <si>
    <t>Allocator (Note F)</t>
  </si>
  <si>
    <t>BOY Allocated Amount</t>
  </si>
  <si>
    <t>Current Amortization Allocated</t>
  </si>
  <si>
    <t>Current Period Other Activity Allocated</t>
  </si>
  <si>
    <t>EOY Allocated Amount</t>
  </si>
  <si>
    <t>Prorated (Yes/No) (Note G)</t>
  </si>
  <si>
    <t>Amort Period or Method</t>
  </si>
  <si>
    <t>NON PLANT DDIT/(EDIT)</t>
  </si>
  <si>
    <t>Total Non-Protected Non-Property - DDIT (Note K)</t>
  </si>
  <si>
    <t>2017 TCJA</t>
  </si>
  <si>
    <t>182.3</t>
  </si>
  <si>
    <t>2017 NP</t>
  </si>
  <si>
    <t>Yes</t>
  </si>
  <si>
    <t>One-Time Refund</t>
  </si>
  <si>
    <t>…</t>
  </si>
  <si>
    <t>Total Non Plant Non-Protected DDIT/(EDIT)</t>
  </si>
  <si>
    <t>Deferred Tax Liability Non Plant (Note K)</t>
  </si>
  <si>
    <t>Total Deferred Tax Offset Non Plant</t>
  </si>
  <si>
    <t>Total Non Plant Non-Protected DDIT/(EDIT) (Net of Tax Gross Up)</t>
  </si>
  <si>
    <t>PLANT DDIT/(EDIT)</t>
  </si>
  <si>
    <t>Total Protected Property - EDIT</t>
  </si>
  <si>
    <t>254</t>
  </si>
  <si>
    <t>ARAM</t>
  </si>
  <si>
    <t>Total Non-Protected Property - EDIT (Note K)</t>
  </si>
  <si>
    <t>Total Protected Property - DDIT-NOL</t>
  </si>
  <si>
    <t>Total Plant DDIT/(EDIT)</t>
  </si>
  <si>
    <t>Deferred Tax Asset Plant</t>
  </si>
  <si>
    <t>Deferred Tax Liability Plant</t>
  </si>
  <si>
    <t>Total Deferred Tax Offset Plant</t>
  </si>
  <si>
    <t>Total Plant DDIT/(EDIT) (Net of Tax Gross Up)</t>
  </si>
  <si>
    <t>TOTALS</t>
  </si>
  <si>
    <t>Total Excess/Deficient Deferred Income Taxes (Note I)</t>
  </si>
  <si>
    <t>Total Deferred Tax Offset</t>
  </si>
  <si>
    <t>Total Excess/Deficient Deferred Income Taxes (Net of Tax Gross Up) (Note J)</t>
  </si>
  <si>
    <t>Total Excess/Deficient Deferred Income Taxes Annual Average</t>
  </si>
  <si>
    <t>Weighted Average EDIT/DDIT Net Plant Allocator</t>
  </si>
  <si>
    <t>Notes:</t>
  </si>
  <si>
    <t>A</t>
  </si>
  <si>
    <t>Upon a tax rate change, the Company remeasures its deferred tax assets and liabilities to the new applicable corporate tax rate. The result of this remeasurement is a change in the deferred taxes recorded in accounts 190, 282, and 283 with a corresponding change in regulatory assets or liabilities to reflect the impact to customers.  The remeasurement is effectuated mathematically by taking the ADIT balance before the tax rate change and dividing by the prior tax rate to arrive at gross timing differences.  Next, the new tax rate is applied against the balance of gross timing differences.  The difference in the two results is reclassified from ADIT to regulatory assets/liabilities for deficient/excess ADIT.  Accounts 182.3 Regulatory Asset for deficient ADIT and 254 Regulatory Liability for excess ADIT are presented grossed-up for tax purposes as is the amortization.  Black Hills Colorado Electric, LLC would follow the process described above to remeasure ADIT balance (increase or decrease) due to any future income tax rate change.  See Wkpr A3.2-EDIT-DDIT.dtl for detailed derivation.   The FERC Form No. 1 reference in column (a3) will be populated beginning for the twelve months ended December 31, 2021 (2021 FERC Form 1).</t>
  </si>
  <si>
    <t>A1</t>
  </si>
  <si>
    <t>The determination of an item as "Protected" versus "Non-Protected" has been and will be made in accordance with applicable tax code and regulations.</t>
  </si>
  <si>
    <t>B</t>
  </si>
  <si>
    <t>Beginning of Year ("BOY") balance is end of Prior Year balance reflected on FERC Form No. 1 p.232/278</t>
  </si>
  <si>
    <t>C</t>
  </si>
  <si>
    <t>DDIT or EDIT is reduced in the current period under the prescribed amortization method to account 410.1, Provision for Deferred Income Taxes, Utility Operating Income and 411.1, Provision for Deferred Income Taxes—Credit, Utility Operating Income, respectively.</t>
  </si>
  <si>
    <t>D</t>
  </si>
  <si>
    <t>Includes the impact of tax rate changes enacted during the period.</t>
  </si>
  <si>
    <t>E</t>
  </si>
  <si>
    <t>End of Year ("EOY") balance is the end of Current Year balance reflected on FERC Form No. 1. p.232/278</t>
  </si>
  <si>
    <t>F</t>
  </si>
  <si>
    <t xml:space="preserve">The "2017 NP" allocation code represents the "NP" allocator applied in formula rate filings for year-ended 2017.  This allocation factor is applied to EDIT because it was the allocator in effect in the year in which the Tax Cuts and Jobs Act ("TCJA") was enacted.  The 2017 Net Plant allocator must remain fixed and will not be updated each year.  In the event the Company populates the data enterable fields for future income tax changes, the Company will support its chosen allocation factor for EDIT or DDIT as just and reasonable in its annual update following a change in tax rates.  </t>
  </si>
  <si>
    <t>G</t>
  </si>
  <si>
    <t xml:space="preserve">With respect to Projected Transmission Rate filings, each EDIT/DDIT Item must be categorized into balances that require proration and those that do not.  EDIT/DDIT items with a "Plant" Explanation code are generally subject to proration treatment consistent with the proration treatment of plant related ADIT in Account 282.  </t>
  </si>
  <si>
    <t>H</t>
  </si>
  <si>
    <t xml:space="preserve">In the event the Company populates the data enterable fields for future income tax changes, the Company will support the data entered as just and reasonable in its annual update following a change in tax rates.  </t>
  </si>
  <si>
    <t>I</t>
  </si>
  <si>
    <t>Prior to 2021, Black Hills Colorado net its regulatory assets and regulatory liabilities related to deficient deferred income taxes and excess deferred taxes in account 254 or associated subaccounts.  Beginning in 2021, regulatory assets for deficient deferred income taxes are in account 182.3 and regulatory liabilities for excess deferred income taxes are in account 254.</t>
  </si>
  <si>
    <t>J</t>
  </si>
  <si>
    <t xml:space="preserve">The net amortization of the regulatory liability for excess deferred income taxes in Account 254 and the associated deferred tax asset in Account 190 is a positive number.  The net amortization of the regulatory asset for deficient deferred income taxes in account 182.3 and the associated deferred tax liability in Account 283 is a negative number.  The net amortization of excess deferred income taxes reduces income tax expense by the net amortization amount multiplied by (1/(1-T)) on Attachment H.  The Excess or Deficient ADIT are amortized to Accounts 410.1 / 411.1.  </t>
  </si>
  <si>
    <t>K</t>
  </si>
  <si>
    <t>Due to a one time refund in 2021 and for purposes of implementing initial rates, the balances on lines 2 and 202 reflect a one-time refund in 2021 rather than 2020 actuals.  This one time adjustment occurred to avoid impacts in future rate years.</t>
  </si>
  <si>
    <t>FF1</t>
  </si>
  <si>
    <t>A3.1</t>
  </si>
  <si>
    <t>Diff</t>
  </si>
  <si>
    <t>BHSC</t>
  </si>
  <si>
    <t>2022 Master Case (PS9) - RL</t>
  </si>
  <si>
    <t>For the Months of: 11.5 2021 NOL TR True Up - 12.5 BHGII Fix</t>
  </si>
  <si>
    <t>Beg Balance For_x000D_
11.5 2021 NOL TR True Up</t>
  </si>
  <si>
    <t>Activity For_x000D_
11.5 2021 NOL TR True Up - 12.5 BHGII Fix</t>
  </si>
  <si>
    <t>YTD Ending_x000D_
12.5 BHGII Fix</t>
  </si>
  <si>
    <t>End Balance For_x000D_
12.5 BHGII Fix</t>
  </si>
  <si>
    <t>Excess Tax - State NOL</t>
  </si>
  <si>
    <t>Excess Tax - State Non-Property RB2</t>
  </si>
  <si>
    <t>Total For 254015:</t>
  </si>
  <si>
    <t>For the Months of: October - 12.5 BHGII Fix</t>
  </si>
  <si>
    <t>Beg Balance For_x000D_
October</t>
  </si>
  <si>
    <t>Activity For_x000D_
October - 12.5 BHGII Fix</t>
  </si>
  <si>
    <t>182392.DT1500 REG ASSET EXCESS DEF STATE</t>
  </si>
  <si>
    <t>Total For 182392.DT1500 REG ASSET EXCESS DEF STATE:</t>
  </si>
  <si>
    <t>182392.DT5001 REG ASSET EXCESS DEF NONPROT PROP</t>
  </si>
  <si>
    <t>Total For 182392.DT5001 REG ASSET EXCESS DEF NONPROT PROP:</t>
  </si>
  <si>
    <t>182392.DT5002 REG ASSET EXCESS DEF NONPROT NOL</t>
  </si>
  <si>
    <t>Total For 182392.DT5002 REG ASSET EXCESS DEF NONPROT NOL:</t>
  </si>
  <si>
    <t>182392.DT5005 REG ASSET EXCESS DEF NONREFUND ARAM</t>
  </si>
  <si>
    <t>Total For 182392.DT5005 REG ASSET EXCESS DEF NONREFUND ARAM:</t>
  </si>
  <si>
    <t>Total For 182392:</t>
  </si>
  <si>
    <t>DT1500</t>
  </si>
  <si>
    <t>DT5000</t>
  </si>
  <si>
    <t>DT5002</t>
  </si>
  <si>
    <t xml:space="preserve">DT5001 </t>
  </si>
  <si>
    <t>COR DDIT, net with protected property balance</t>
  </si>
  <si>
    <t>DT5005</t>
  </si>
  <si>
    <t>Should go against NOL</t>
  </si>
  <si>
    <t>DT5004</t>
  </si>
  <si>
    <t>Black Hills Colorado Electric, LLC</t>
  </si>
  <si>
    <t>Actuals - For the 12 months ended 12/31/2022</t>
  </si>
  <si>
    <t>Add Cost of removal in 182.3</t>
  </si>
  <si>
    <t>Less Service Company EDIT</t>
  </si>
  <si>
    <t>Adjusted Total</t>
  </si>
  <si>
    <t>Total per A3.1 Page 1, Line 201, Column b</t>
  </si>
  <si>
    <t>Check</t>
  </si>
  <si>
    <t>Total DDIT FERC FORM 1 P 232, Line 10</t>
  </si>
  <si>
    <t>Less Cost of removal in 182.3</t>
  </si>
  <si>
    <t>Total EDIT FERC FORM 1 P 278, Line 3</t>
  </si>
  <si>
    <t xml:space="preserve">Less State DDIT </t>
  </si>
  <si>
    <t>ARPA 5-4</t>
  </si>
  <si>
    <t>ARPA 5-5</t>
  </si>
  <si>
    <t xml:space="preserve">Reclass COR </t>
  </si>
  <si>
    <t>Adjusted Balance</t>
  </si>
  <si>
    <t>Total per A3.1 Page 1, Line 201, Column 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</si>
</sst>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3" formatCode="_(* #,##0.00_);_(* \(#,##0.00\);_(* &quot;-&quot;??_);_(@_)"/>
    <numFmt numFmtId="164" formatCode="0.000000%"/>
    <numFmt numFmtId="165" formatCode="&quot;$&quot;#,##0.00"/>
    <numFmt numFmtId="166" formatCode="0.000%"/>
    <numFmt numFmtId="167" formatCode="mmm\-yyyy"/>
    <numFmt numFmtId="168" formatCode="_(* #,##0_);_(* \(#,##0\);_(* &quot;-&quot;??_);_(@_)"/>
    <numFmt numFmtId="169" formatCode="#,##0.0"/>
    <numFmt numFmtId="170" formatCode="_(* #,##0.0000_);_(* \(#,##0.0000\);_(* &quot;-&quot;??_);_(@_)"/>
    <numFmt numFmtId="171" formatCode="_(* #,##0.0_);_(* \(#,##0.0\);_(* &quot;-&quot;??_);_(@_)"/>
  </numFmts>
  <fonts count="27">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sz val="7.8"/>
      <color theme="1"/>
      <name val="Arial,serif"/>
    </font>
    <font>
      <b/>
      <sz val="9"/>
      <color theme="1"/>
      <name val="Microsoft Sans Serif"/>
      <family val="2"/>
    </font>
    <font>
      <b/>
      <sz val="9"/>
      <color theme="1"/>
      <name val="Arial"/>
      <family val="2"/>
    </font>
    <font>
      <b/>
      <sz val="8"/>
      <color theme="1"/>
      <name val="Microsoft Sans Serif"/>
      <family val="2"/>
    </font>
    <font>
      <b/>
      <sz val="8"/>
      <color theme="1"/>
      <name val="Arial"/>
      <family val="2"/>
    </font>
    <font>
      <sz val="8"/>
      <color theme="1"/>
      <name val="Microsoft Sans Serif"/>
      <family val="2"/>
    </font>
    <font>
      <sz val="8"/>
      <color theme="1"/>
      <name val="Arial"/>
      <family val="2"/>
    </font>
    <font>
      <b/>
      <sz val="10"/>
      <color theme="1"/>
      <name val="Microsoft Sans Serif"/>
      <family val="2"/>
    </font>
    <font>
      <b/>
      <sz val="10"/>
      <color theme="1"/>
      <name val="Arial"/>
      <family val="2"/>
    </font>
    <font>
      <sz val="11.8"/>
      <color theme="1"/>
      <name val="Arial,serif"/>
    </font>
    <font>
      <b/>
      <sz val="10"/>
      <color theme="1"/>
      <name val="Times New Roman"/>
      <family val="1"/>
    </font>
    <font>
      <sz val="11"/>
      <color theme="1"/>
      <name val="Times New Roman"/>
      <family val="1"/>
    </font>
    <font>
      <sz val="10"/>
      <name val="Arial"/>
      <family val="2"/>
    </font>
    <font>
      <b/>
      <sz val="10"/>
      <name val="Times New Roman"/>
      <family val="1"/>
    </font>
    <font>
      <sz val="11"/>
      <name val="Times New Roman"/>
      <family val="1"/>
    </font>
    <font>
      <sz val="10"/>
      <name val="Times New Roman"/>
      <family val="1"/>
    </font>
    <font>
      <sz val="10"/>
      <color theme="1"/>
      <name val="Times New Roman"/>
      <family val="1"/>
    </font>
    <font>
      <sz val="10"/>
      <color rgb="FF000000"/>
      <name val="Times New Roman"/>
      <family val="1"/>
    </font>
    <font>
      <b/>
      <sz val="8"/>
      <color rgb="FFFF0000"/>
      <name val="Times New Roman"/>
      <family val="1"/>
    </font>
    <font>
      <sz val="12"/>
      <name val="Arial MT"/>
    </font>
    <font>
      <sz val="12"/>
      <name val="Times New Roman"/>
      <family val="1"/>
    </font>
    <font>
      <u/>
      <sz val="10"/>
      <name val="Times New Roman"/>
      <family val="1"/>
    </font>
    <font>
      <b/>
      <sz val="11"/>
      <color theme="1"/>
      <name val="Times New Roman"/>
      <family val="1"/>
    </font>
  </fonts>
  <fills count="7">
    <fill>
      <patternFill patternType="none"/>
    </fill>
    <fill>
      <patternFill patternType="gray125"/>
    </fill>
    <fill>
      <patternFill patternType="solid">
        <fgColor rgb="FFFFFF00"/>
        <bgColor indexed="64"/>
      </patternFill>
    </fill>
    <fill>
      <patternFill patternType="solid">
        <fgColor rgb="FFFFFFFF"/>
      </patternFill>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s>
  <borders count="21">
    <border>
      <left/>
      <right/>
      <top/>
      <bottom/>
      <diagonal/>
    </border>
    <border>
      <left/>
      <right/>
      <top style="thin">
        <color rgb="FF000000"/>
      </top>
      <bottom style="double">
        <color rgb="FF000000"/>
      </bottom>
      <diagonal/>
    </border>
    <border>
      <left/>
      <right/>
      <top style="thin">
        <color rgb="FF000000"/>
      </top>
      <bottom/>
      <diagonal/>
    </border>
    <border>
      <left/>
      <right/>
      <top style="thin">
        <color rgb="FF000000"/>
      </top>
      <bottom style="thin">
        <color rgb="FF000000"/>
      </bottom>
      <diagonal/>
    </border>
    <border>
      <left/>
      <right/>
      <top style="thin">
        <color rgb="FF000000"/>
      </top>
      <bottom style="medium">
        <color rgb="FF000000"/>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0">
    <xf numFmtId="0" fontId="0" fillId="0" borderId="0"/>
    <xf numFmtId="43" fontId="1" fillId="0" borderId="0" applyFont="0" applyFill="0" applyBorder="0" applyAlignment="0" applyProtection="0"/>
    <xf numFmtId="0" fontId="3" fillId="0" borderId="0"/>
    <xf numFmtId="0" fontId="1" fillId="0" borderId="0"/>
    <xf numFmtId="0" fontId="16" fillId="0" borderId="0"/>
    <xf numFmtId="9" fontId="1" fillId="0" borderId="0" applyFont="0" applyFill="0" applyBorder="0" applyAlignment="0" applyProtection="0"/>
    <xf numFmtId="43" fontId="1" fillId="0" borderId="0" applyFont="0" applyFill="0" applyBorder="0" applyAlignment="0" applyProtection="0"/>
    <xf numFmtId="0" fontId="21" fillId="0" borderId="0"/>
    <xf numFmtId="165" fontId="23" fillId="0" borderId="0" applyProtection="0"/>
    <xf numFmtId="9" fontId="16" fillId="0" borderId="0" applyFont="0" applyFill="0" applyBorder="0" applyAlignment="0" applyProtection="0"/>
  </cellStyleXfs>
  <cellXfs count="127">
    <xf numFmtId="0" fontId="0" fillId="0" borderId="0" xfId="0"/>
    <xf numFmtId="0" fontId="0" fillId="0" borderId="0" xfId="0" applyAlignment="1">
      <alignment wrapText="1"/>
    </xf>
    <xf numFmtId="8" fontId="0" fillId="0" borderId="0" xfId="0" applyNumberFormat="1"/>
    <xf numFmtId="9" fontId="0" fillId="0" borderId="0" xfId="0" applyNumberFormat="1"/>
    <xf numFmtId="10" fontId="0" fillId="0" borderId="0" xfId="0" applyNumberFormat="1"/>
    <xf numFmtId="164" fontId="0" fillId="0" borderId="0" xfId="0" applyNumberFormat="1"/>
    <xf numFmtId="14" fontId="0" fillId="0" borderId="0" xfId="0" applyNumberFormat="1"/>
    <xf numFmtId="21" fontId="0" fillId="0" borderId="0" xfId="0" applyNumberFormat="1"/>
    <xf numFmtId="43" fontId="0" fillId="0" borderId="0" xfId="1" applyFont="1"/>
    <xf numFmtId="43" fontId="0" fillId="0" borderId="0" xfId="0" applyNumberFormat="1"/>
    <xf numFmtId="8" fontId="2" fillId="0" borderId="0" xfId="0" applyNumberFormat="1" applyFont="1"/>
    <xf numFmtId="0" fontId="3" fillId="0" borderId="0" xfId="2"/>
    <xf numFmtId="0" fontId="3" fillId="3" borderId="0" xfId="2" applyFill="1" applyAlignment="1">
      <alignment horizontal="left" wrapText="1"/>
    </xf>
    <xf numFmtId="0" fontId="3" fillId="3" borderId="0" xfId="2" applyFill="1" applyAlignment="1">
      <alignment horizontal="right" wrapText="1"/>
    </xf>
    <xf numFmtId="0" fontId="3" fillId="3" borderId="0" xfId="2" applyFill="1" applyAlignment="1">
      <alignment horizontal="right" vertical="top" wrapText="1"/>
    </xf>
    <xf numFmtId="0" fontId="3" fillId="3" borderId="0" xfId="2" applyFill="1" applyAlignment="1">
      <alignment horizontal="left" vertical="top" wrapText="1"/>
    </xf>
    <xf numFmtId="39" fontId="5" fillId="3" borderId="1" xfId="2" applyNumberFormat="1" applyFont="1" applyFill="1" applyBorder="1" applyAlignment="1">
      <alignment horizontal="right" vertical="center" wrapText="1"/>
    </xf>
    <xf numFmtId="0" fontId="6" fillId="3" borderId="0" xfId="2" applyFont="1" applyFill="1" applyAlignment="1">
      <alignment horizontal="left" vertical="center" wrapText="1"/>
    </xf>
    <xf numFmtId="39" fontId="7" fillId="3" borderId="0" xfId="2" applyNumberFormat="1" applyFont="1" applyFill="1" applyAlignment="1">
      <alignment horizontal="right" vertical="top" wrapText="1"/>
    </xf>
    <xf numFmtId="0" fontId="8" fillId="3" borderId="0" xfId="2" applyFont="1" applyFill="1" applyAlignment="1">
      <alignment horizontal="left" vertical="top" wrapText="1"/>
    </xf>
    <xf numFmtId="39" fontId="7" fillId="3" borderId="2" xfId="2" applyNumberFormat="1" applyFont="1" applyFill="1" applyBorder="1" applyAlignment="1">
      <alignment horizontal="right" vertical="top" wrapText="1"/>
    </xf>
    <xf numFmtId="39" fontId="9" fillId="3" borderId="0" xfId="2" applyNumberFormat="1" applyFont="1" applyFill="1" applyAlignment="1">
      <alignment horizontal="right" vertical="top" wrapText="1"/>
    </xf>
    <xf numFmtId="0" fontId="10" fillId="3" borderId="0" xfId="2" applyFont="1" applyFill="1" applyAlignment="1">
      <alignment horizontal="left" vertical="top" wrapText="1"/>
    </xf>
    <xf numFmtId="39" fontId="5" fillId="3" borderId="3" xfId="2" applyNumberFormat="1" applyFont="1" applyFill="1" applyBorder="1" applyAlignment="1">
      <alignment horizontal="right" vertical="top" wrapText="1"/>
    </xf>
    <xf numFmtId="0" fontId="6" fillId="3" borderId="0" xfId="2" applyFont="1" applyFill="1" applyAlignment="1">
      <alignment horizontal="left" vertical="top" wrapText="1"/>
    </xf>
    <xf numFmtId="39" fontId="9" fillId="2" borderId="0" xfId="2" applyNumberFormat="1" applyFont="1" applyFill="1" applyAlignment="1">
      <alignment horizontal="right" vertical="top" wrapText="1"/>
    </xf>
    <xf numFmtId="39" fontId="7" fillId="2" borderId="2" xfId="2" applyNumberFormat="1" applyFont="1" applyFill="1" applyBorder="1" applyAlignment="1">
      <alignment horizontal="right" vertical="top" wrapText="1"/>
    </xf>
    <xf numFmtId="39" fontId="5" fillId="3" borderId="2" xfId="2" applyNumberFormat="1" applyFont="1" applyFill="1" applyBorder="1" applyAlignment="1">
      <alignment horizontal="right" vertical="top" wrapText="1"/>
    </xf>
    <xf numFmtId="39" fontId="11" fillId="3" borderId="2" xfId="2" applyNumberFormat="1" applyFont="1" applyFill="1" applyBorder="1" applyAlignment="1">
      <alignment horizontal="right" vertical="top" wrapText="1"/>
    </xf>
    <xf numFmtId="0" fontId="12" fillId="3" borderId="0" xfId="2" applyFont="1" applyFill="1" applyAlignment="1">
      <alignment horizontal="left" vertical="top" wrapText="1"/>
    </xf>
    <xf numFmtId="39" fontId="5" fillId="3" borderId="0" xfId="2" applyNumberFormat="1" applyFont="1" applyFill="1" applyAlignment="1">
      <alignment horizontal="right" vertical="top" wrapText="1"/>
    </xf>
    <xf numFmtId="39" fontId="11" fillId="3" borderId="4" xfId="2" applyNumberFormat="1" applyFont="1" applyFill="1" applyBorder="1" applyAlignment="1">
      <alignment horizontal="right" vertical="center" wrapText="1"/>
    </xf>
    <xf numFmtId="0" fontId="12" fillId="3" borderId="0" xfId="2" applyFont="1" applyFill="1" applyAlignment="1">
      <alignment horizontal="left" vertical="center" wrapText="1"/>
    </xf>
    <xf numFmtId="0" fontId="6" fillId="3" borderId="0" xfId="2" applyFont="1" applyFill="1" applyAlignment="1">
      <alignment horizontal="right" wrapText="1"/>
    </xf>
    <xf numFmtId="0" fontId="3" fillId="0" borderId="0" xfId="2" applyAlignment="1">
      <alignment horizontal="left" vertical="top" wrapText="1"/>
    </xf>
    <xf numFmtId="0" fontId="15" fillId="0" borderId="0" xfId="3" applyFont="1"/>
    <xf numFmtId="0" fontId="17" fillId="0" borderId="0" xfId="4" applyFont="1" applyAlignment="1">
      <alignment horizontal="center"/>
    </xf>
    <xf numFmtId="0" fontId="18" fillId="0" borderId="0" xfId="3" applyFont="1"/>
    <xf numFmtId="165" fontId="19" fillId="0" borderId="0" xfId="3" applyNumberFormat="1" applyFont="1"/>
    <xf numFmtId="166" fontId="17" fillId="0" borderId="0" xfId="5" applyNumberFormat="1" applyFont="1" applyFill="1" applyAlignment="1">
      <alignment horizontal="center"/>
    </xf>
    <xf numFmtId="165" fontId="19" fillId="0" borderId="0" xfId="3" applyNumberFormat="1" applyFont="1" applyAlignment="1">
      <alignment horizontal="center"/>
    </xf>
    <xf numFmtId="165" fontId="17" fillId="0" borderId="0" xfId="3" applyNumberFormat="1" applyFont="1" applyAlignment="1">
      <alignment horizontal="center"/>
    </xf>
    <xf numFmtId="167" fontId="17" fillId="4" borderId="0" xfId="3" applyNumberFormat="1" applyFont="1" applyFill="1" applyAlignment="1">
      <alignment horizontal="center"/>
    </xf>
    <xf numFmtId="167" fontId="17" fillId="4" borderId="0" xfId="3" quotePrefix="1" applyNumberFormat="1" applyFont="1" applyFill="1" applyAlignment="1">
      <alignment horizontal="center"/>
    </xf>
    <xf numFmtId="165" fontId="17" fillId="0" borderId="0" xfId="3" applyNumberFormat="1" applyFont="1" applyAlignment="1">
      <alignment horizontal="right"/>
    </xf>
    <xf numFmtId="166" fontId="19" fillId="0" borderId="0" xfId="5" applyNumberFormat="1" applyFont="1" applyAlignment="1">
      <alignment horizontal="center"/>
    </xf>
    <xf numFmtId="167" fontId="17" fillId="0" borderId="0" xfId="3" applyNumberFormat="1" applyFont="1" applyAlignment="1">
      <alignment horizontal="center"/>
    </xf>
    <xf numFmtId="167" fontId="17" fillId="0" borderId="0" xfId="3" quotePrefix="1" applyNumberFormat="1" applyFont="1" applyAlignment="1">
      <alignment horizontal="center"/>
    </xf>
    <xf numFmtId="0" fontId="17" fillId="0" borderId="5" xfId="4" applyFont="1" applyBorder="1" applyAlignment="1">
      <alignment horizontal="center"/>
    </xf>
    <xf numFmtId="3" fontId="19" fillId="0" borderId="5" xfId="3" applyNumberFormat="1" applyFont="1" applyBorder="1" applyAlignment="1">
      <alignment horizontal="center"/>
    </xf>
    <xf numFmtId="165" fontId="17" fillId="0" borderId="0" xfId="3" applyNumberFormat="1" applyFont="1"/>
    <xf numFmtId="166" fontId="17" fillId="0" borderId="0" xfId="5" applyNumberFormat="1" applyFont="1" applyFill="1"/>
    <xf numFmtId="165" fontId="17" fillId="0" borderId="6" xfId="3" applyNumberFormat="1" applyFont="1" applyBorder="1"/>
    <xf numFmtId="165" fontId="17" fillId="0" borderId="6" xfId="3" applyNumberFormat="1" applyFont="1" applyBorder="1" applyAlignment="1">
      <alignment horizontal="center" wrapText="1"/>
    </xf>
    <xf numFmtId="165" fontId="17" fillId="0" borderId="0" xfId="3" applyNumberFormat="1" applyFont="1" applyAlignment="1">
      <alignment horizontal="center" wrapText="1"/>
    </xf>
    <xf numFmtId="0" fontId="19" fillId="0" borderId="0" xfId="4" applyFont="1" applyAlignment="1">
      <alignment horizontal="center"/>
    </xf>
    <xf numFmtId="3" fontId="19" fillId="0" borderId="0" xfId="3" applyNumberFormat="1" applyFont="1"/>
    <xf numFmtId="3" fontId="19" fillId="4" borderId="0" xfId="3" quotePrefix="1" applyNumberFormat="1" applyFont="1" applyFill="1" applyAlignment="1">
      <alignment horizontal="right"/>
    </xf>
    <xf numFmtId="168" fontId="19" fillId="4" borderId="0" xfId="6" applyNumberFormat="1" applyFont="1" applyFill="1" applyAlignment="1"/>
    <xf numFmtId="3" fontId="19" fillId="0" borderId="0" xfId="3" applyNumberFormat="1" applyFont="1" applyAlignment="1">
      <alignment horizontal="center"/>
    </xf>
    <xf numFmtId="166" fontId="20" fillId="0" borderId="0" xfId="5" applyNumberFormat="1" applyFont="1" applyFill="1" applyBorder="1" applyAlignment="1">
      <alignment horizontal="center"/>
    </xf>
    <xf numFmtId="168" fontId="19" fillId="0" borderId="0" xfId="6" applyNumberFormat="1" applyFont="1" applyFill="1" applyBorder="1" applyAlignment="1"/>
    <xf numFmtId="3" fontId="19" fillId="0" borderId="0" xfId="7" applyNumberFormat="1" applyFont="1"/>
    <xf numFmtId="3" fontId="19" fillId="4" borderId="0" xfId="3" applyNumberFormat="1" applyFont="1" applyFill="1"/>
    <xf numFmtId="168" fontId="19" fillId="4" borderId="9" xfId="6" applyNumberFormat="1" applyFont="1" applyFill="1" applyBorder="1" applyAlignment="1">
      <alignment horizontal="center"/>
    </xf>
    <xf numFmtId="166" fontId="19" fillId="4" borderId="9" xfId="5" applyNumberFormat="1" applyFont="1" applyFill="1" applyBorder="1" applyAlignment="1">
      <alignment horizontal="center"/>
    </xf>
    <xf numFmtId="3" fontId="17" fillId="0" borderId="0" xfId="3" applyNumberFormat="1" applyFont="1"/>
    <xf numFmtId="168" fontId="17" fillId="0" borderId="10" xfId="6" applyNumberFormat="1" applyFont="1" applyFill="1" applyBorder="1" applyAlignment="1"/>
    <xf numFmtId="168" fontId="17" fillId="0" borderId="0" xfId="6" applyNumberFormat="1" applyFont="1" applyFill="1" applyBorder="1" applyAlignment="1">
      <alignment horizontal="center"/>
    </xf>
    <xf numFmtId="168" fontId="17" fillId="0" borderId="0" xfId="6" applyNumberFormat="1" applyFont="1" applyFill="1" applyBorder="1" applyAlignment="1"/>
    <xf numFmtId="168" fontId="19" fillId="0" borderId="0" xfId="6" applyNumberFormat="1" applyFont="1" applyFill="1" applyBorder="1" applyAlignment="1">
      <alignment horizontal="center"/>
    </xf>
    <xf numFmtId="3" fontId="19" fillId="4" borderId="0" xfId="3" applyNumberFormat="1" applyFont="1" applyFill="1" applyAlignment="1">
      <alignment horizontal="right"/>
    </xf>
    <xf numFmtId="3" fontId="19" fillId="4" borderId="9" xfId="3" applyNumberFormat="1" applyFont="1" applyFill="1" applyBorder="1" applyAlignment="1">
      <alignment horizontal="right"/>
    </xf>
    <xf numFmtId="168" fontId="19" fillId="4" borderId="9" xfId="6" applyNumberFormat="1" applyFont="1" applyFill="1" applyBorder="1" applyAlignment="1"/>
    <xf numFmtId="168" fontId="19" fillId="0" borderId="9" xfId="6" applyNumberFormat="1" applyFont="1" applyFill="1" applyBorder="1" applyAlignment="1"/>
    <xf numFmtId="168" fontId="19" fillId="4" borderId="0" xfId="6" applyNumberFormat="1" applyFont="1" applyFill="1" applyBorder="1" applyAlignment="1">
      <alignment horizontal="center"/>
    </xf>
    <xf numFmtId="169" fontId="19" fillId="4" borderId="0" xfId="3" quotePrefix="1" applyNumberFormat="1" applyFont="1" applyFill="1" applyAlignment="1">
      <alignment horizontal="right"/>
    </xf>
    <xf numFmtId="170" fontId="15" fillId="0" borderId="0" xfId="3" applyNumberFormat="1" applyFont="1"/>
    <xf numFmtId="3" fontId="17" fillId="0" borderId="0" xfId="3" applyNumberFormat="1" applyFont="1" applyAlignment="1">
      <alignment wrapText="1"/>
    </xf>
    <xf numFmtId="43" fontId="22" fillId="0" borderId="0" xfId="6" applyFont="1" applyFill="1" applyBorder="1" applyAlignment="1">
      <alignment horizontal="left"/>
    </xf>
    <xf numFmtId="168" fontId="17" fillId="0" borderId="9" xfId="6" applyNumberFormat="1" applyFont="1" applyFill="1" applyBorder="1" applyAlignment="1"/>
    <xf numFmtId="43" fontId="22" fillId="0" borderId="9" xfId="6" applyFont="1" applyFill="1" applyBorder="1" applyAlignment="1">
      <alignment horizontal="left"/>
    </xf>
    <xf numFmtId="165" fontId="24" fillId="0" borderId="0" xfId="8" applyFont="1"/>
    <xf numFmtId="166" fontId="17" fillId="0" borderId="0" xfId="9" applyNumberFormat="1" applyFont="1" applyFill="1" applyBorder="1" applyAlignment="1">
      <alignment horizontal="center"/>
    </xf>
    <xf numFmtId="0" fontId="25" fillId="0" borderId="0" xfId="4" applyFont="1" applyAlignment="1">
      <alignment horizontal="center"/>
    </xf>
    <xf numFmtId="0" fontId="19" fillId="0" borderId="0" xfId="4" applyFont="1" applyAlignment="1">
      <alignment horizontal="center" vertical="top"/>
    </xf>
    <xf numFmtId="0" fontId="18" fillId="0" borderId="0" xfId="3" applyFont="1" applyAlignment="1">
      <alignment wrapText="1"/>
    </xf>
    <xf numFmtId="0" fontId="15" fillId="0" borderId="0" xfId="3" applyFont="1" applyAlignment="1">
      <alignment wrapText="1"/>
    </xf>
    <xf numFmtId="165" fontId="24" fillId="0" borderId="0" xfId="8" applyFont="1" applyAlignment="1">
      <alignment vertical="top"/>
    </xf>
    <xf numFmtId="0" fontId="15" fillId="0" borderId="0" xfId="3" applyFont="1" applyAlignment="1">
      <alignment vertical="top" wrapText="1"/>
    </xf>
    <xf numFmtId="0" fontId="15" fillId="0" borderId="0" xfId="3" applyFont="1" applyAlignment="1">
      <alignment vertical="top"/>
    </xf>
    <xf numFmtId="43" fontId="15" fillId="0" borderId="0" xfId="1" applyFont="1"/>
    <xf numFmtId="43" fontId="15" fillId="0" borderId="0" xfId="3" applyNumberFormat="1" applyFont="1"/>
    <xf numFmtId="6" fontId="0" fillId="0" borderId="0" xfId="0" applyNumberFormat="1"/>
    <xf numFmtId="0" fontId="2" fillId="5" borderId="18" xfId="0" applyFont="1" applyFill="1" applyBorder="1"/>
    <xf numFmtId="0" fontId="0" fillId="5" borderId="19" xfId="0" applyFill="1" applyBorder="1"/>
    <xf numFmtId="0" fontId="0" fillId="5" borderId="20" xfId="0" applyFill="1" applyBorder="1"/>
    <xf numFmtId="39" fontId="9" fillId="0" borderId="0" xfId="2" applyNumberFormat="1" applyFont="1" applyAlignment="1">
      <alignment horizontal="right" vertical="top" wrapText="1"/>
    </xf>
    <xf numFmtId="39" fontId="7" fillId="0" borderId="2" xfId="2" applyNumberFormat="1" applyFont="1" applyBorder="1" applyAlignment="1">
      <alignment horizontal="right" vertical="top" wrapText="1"/>
    </xf>
    <xf numFmtId="0" fontId="0" fillId="6" borderId="0" xfId="0" applyFill="1"/>
    <xf numFmtId="0" fontId="0" fillId="6" borderId="12" xfId="0" applyFill="1" applyBorder="1"/>
    <xf numFmtId="0" fontId="0" fillId="6" borderId="13" xfId="0" applyFill="1" applyBorder="1"/>
    <xf numFmtId="0" fontId="0" fillId="6" borderId="11" xfId="0" applyFill="1" applyBorder="1"/>
    <xf numFmtId="14" fontId="2" fillId="6" borderId="0" xfId="0" applyNumberFormat="1" applyFont="1" applyFill="1"/>
    <xf numFmtId="0" fontId="0" fillId="6" borderId="15" xfId="0" applyFill="1" applyBorder="1"/>
    <xf numFmtId="0" fontId="0" fillId="6" borderId="14" xfId="0" applyFill="1" applyBorder="1"/>
    <xf numFmtId="0" fontId="15" fillId="6" borderId="0" xfId="3" applyFont="1" applyFill="1"/>
    <xf numFmtId="171" fontId="15" fillId="6" borderId="0" xfId="1" applyNumberFormat="1" applyFont="1" applyFill="1" applyBorder="1"/>
    <xf numFmtId="171" fontId="15" fillId="6" borderId="9" xfId="1" applyNumberFormat="1" applyFont="1" applyFill="1" applyBorder="1"/>
    <xf numFmtId="0" fontId="26" fillId="6" borderId="0" xfId="3" applyFont="1" applyFill="1"/>
    <xf numFmtId="171" fontId="26" fillId="6" borderId="0" xfId="1" applyNumberFormat="1" applyFont="1" applyFill="1" applyBorder="1"/>
    <xf numFmtId="171" fontId="15" fillId="6" borderId="0" xfId="3" applyNumberFormat="1" applyFont="1" applyFill="1"/>
    <xf numFmtId="171" fontId="26" fillId="6" borderId="0" xfId="3" applyNumberFormat="1" applyFont="1" applyFill="1"/>
    <xf numFmtId="0" fontId="0" fillId="6" borderId="5" xfId="0" applyFill="1" applyBorder="1"/>
    <xf numFmtId="0" fontId="0" fillId="6" borderId="17" xfId="0" applyFill="1" applyBorder="1"/>
    <xf numFmtId="0" fontId="0" fillId="6" borderId="16" xfId="0" applyFill="1" applyBorder="1"/>
    <xf numFmtId="0" fontId="15" fillId="0" borderId="0" xfId="3" applyFont="1" applyAlignment="1">
      <alignment horizontal="left" vertical="top" wrapText="1"/>
    </xf>
    <xf numFmtId="0" fontId="18" fillId="0" borderId="0" xfId="3" applyFont="1" applyAlignment="1">
      <alignment horizontal="left" vertical="top" wrapText="1"/>
    </xf>
    <xf numFmtId="3" fontId="17" fillId="0" borderId="7" xfId="3" applyNumberFormat="1" applyFont="1" applyBorder="1" applyAlignment="1">
      <alignment horizontal="center"/>
    </xf>
    <xf numFmtId="3" fontId="17" fillId="0" borderId="8" xfId="3" applyNumberFormat="1" applyFont="1" applyBorder="1" applyAlignment="1">
      <alignment horizontal="center"/>
    </xf>
    <xf numFmtId="0" fontId="14" fillId="0" borderId="0" xfId="3" applyFont="1" applyAlignment="1">
      <alignment horizontal="center"/>
    </xf>
    <xf numFmtId="0" fontId="17" fillId="0" borderId="0" xfId="4" applyFont="1" applyAlignment="1">
      <alignment horizontal="center"/>
    </xf>
    <xf numFmtId="49" fontId="17" fillId="0" borderId="0" xfId="4" applyNumberFormat="1" applyFont="1" applyAlignment="1">
      <alignment horizontal="center"/>
    </xf>
    <xf numFmtId="3" fontId="19" fillId="0" borderId="5" xfId="3" applyNumberFormat="1" applyFont="1" applyBorder="1" applyAlignment="1">
      <alignment horizontal="center"/>
    </xf>
    <xf numFmtId="165" fontId="17" fillId="0" borderId="6" xfId="3" applyNumberFormat="1" applyFont="1" applyBorder="1" applyAlignment="1">
      <alignment horizontal="center"/>
    </xf>
    <xf numFmtId="0" fontId="4" fillId="3" borderId="0" xfId="2" applyFont="1" applyFill="1" applyAlignment="1">
      <alignment horizontal="left"/>
    </xf>
    <xf numFmtId="0" fontId="13" fillId="3" borderId="0" xfId="2" applyFont="1" applyFill="1" applyAlignment="1">
      <alignment horizontal="left"/>
    </xf>
  </cellXfs>
  <cellStyles count="10">
    <cellStyle name="Comma" xfId="1" builtinId="3"/>
    <cellStyle name="Comma 96" xfId="6" xr:uid="{587423F5-C277-4EF8-AC62-67765C05F561}"/>
    <cellStyle name="Normal" xfId="0" builtinId="0"/>
    <cellStyle name="Normal 2 23" xfId="7" xr:uid="{0A95855B-FBFB-4C7F-8300-A4C851EEA4DF}"/>
    <cellStyle name="Normal 3" xfId="2" xr:uid="{0C820945-0DD3-4D45-90A7-D04EDA964F19}"/>
    <cellStyle name="Normal 68" xfId="3" xr:uid="{BC0EE840-72C0-4E1C-96BD-575AB98880DE}"/>
    <cellStyle name="Normal 8" xfId="8" xr:uid="{3F3389A5-82E4-43A3-9218-A63B777A3CCC}"/>
    <cellStyle name="Normal_PRECorp2002HeintzResponse 8-21-03" xfId="4" xr:uid="{0DDF0340-0EDC-4F5E-B866-979ADE99870D}"/>
    <cellStyle name="Percent 2" xfId="9" xr:uid="{CB4CACD5-0BE1-43FA-B7AF-21A7B8B405D1}"/>
    <cellStyle name="Percent 63" xfId="5" xr:uid="{9FCF1B58-0E44-407B-B62F-28E1432550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D9EBD-218F-4932-9A49-411C26AA4607}">
  <dimension ref="A4:I24"/>
  <sheetViews>
    <sheetView tabSelected="1" workbookViewId="0">
      <selection activeCell="B23" sqref="G23"/>
    </sheetView>
  </sheetViews>
  <sheetFormatPr defaultColWidth="8.85546875" defaultRowHeight="15"/>
  <cols>
    <col min="1" max="1" width="3.7109375" style="99" customWidth="1"/>
    <col min="2" max="2" width="41" style="99" bestFit="1" customWidth="1"/>
    <col min="3" max="3" width="13.42578125" style="99" bestFit="1" customWidth="1"/>
    <col min="4" max="6" width="2.28515625" style="99" customWidth="1"/>
    <col min="7" max="7" width="41" style="99" bestFit="1" customWidth="1"/>
    <col min="8" max="8" width="10.7109375" style="99" bestFit="1" customWidth="1"/>
    <col min="9" max="9" width="2.7109375" style="99" customWidth="1"/>
    <col min="10" max="16384" width="8.85546875" style="99"/>
  </cols>
  <sheetData>
    <row r="4" spans="1:9" ht="15.75" thickBot="1"/>
    <row r="5" spans="1:9" ht="15.75" thickBot="1">
      <c r="A5" s="94" t="s">
        <v>727</v>
      </c>
      <c r="B5" s="95"/>
      <c r="C5" s="95"/>
      <c r="D5" s="96"/>
      <c r="F5" s="94" t="s">
        <v>728</v>
      </c>
      <c r="G5" s="95"/>
      <c r="H5" s="95"/>
      <c r="I5" s="96"/>
    </row>
    <row r="6" spans="1:9">
      <c r="A6" s="102"/>
      <c r="B6" s="100"/>
      <c r="C6" s="100"/>
      <c r="D6" s="101"/>
      <c r="F6" s="102"/>
      <c r="G6" s="100"/>
      <c r="H6" s="100"/>
      <c r="I6" s="101"/>
    </row>
    <row r="7" spans="1:9">
      <c r="A7" s="105"/>
      <c r="C7" s="103">
        <v>44561</v>
      </c>
      <c r="D7" s="104"/>
      <c r="F7" s="105"/>
      <c r="H7" s="103">
        <v>44926</v>
      </c>
      <c r="I7" s="104"/>
    </row>
    <row r="8" spans="1:9">
      <c r="A8" s="105"/>
      <c r="B8" s="106" t="s">
        <v>725</v>
      </c>
      <c r="C8" s="107">
        <v>-76.8</v>
      </c>
      <c r="D8" s="104"/>
      <c r="F8" s="105"/>
      <c r="G8" s="106" t="s">
        <v>725</v>
      </c>
      <c r="H8" s="107">
        <f>-73604126/1000000</f>
        <v>-73.604125999999994</v>
      </c>
      <c r="I8" s="104"/>
    </row>
    <row r="9" spans="1:9">
      <c r="A9" s="105"/>
      <c r="B9" s="106" t="s">
        <v>718</v>
      </c>
      <c r="C9" s="107">
        <f>'254015 BHCOE 12.31.21'!G32/1000000</f>
        <v>1.6267195800000001</v>
      </c>
      <c r="D9" s="104"/>
      <c r="F9" s="105"/>
      <c r="G9" s="106" t="s">
        <v>718</v>
      </c>
      <c r="H9" s="107">
        <f>'182392 12.31.22'!G37/1000000</f>
        <v>1.623545</v>
      </c>
      <c r="I9" s="104"/>
    </row>
    <row r="10" spans="1:9">
      <c r="A10" s="105"/>
      <c r="B10" s="106" t="s">
        <v>719</v>
      </c>
      <c r="C10" s="108">
        <f>TB!F219/1000000</f>
        <v>1.08101081</v>
      </c>
      <c r="D10" s="104"/>
      <c r="F10" s="105"/>
      <c r="G10" s="106" t="s">
        <v>719</v>
      </c>
      <c r="H10" s="108">
        <f>TB!B219/1000000</f>
        <v>0.84673461999999999</v>
      </c>
      <c r="I10" s="104"/>
    </row>
    <row r="11" spans="1:9">
      <c r="A11" s="105"/>
      <c r="B11" s="109" t="s">
        <v>720</v>
      </c>
      <c r="C11" s="110">
        <f>SUM(C8:C10)</f>
        <v>-74.092269610000002</v>
      </c>
      <c r="D11" s="104"/>
      <c r="F11" s="105"/>
      <c r="G11" s="109" t="s">
        <v>720</v>
      </c>
      <c r="H11" s="110">
        <f>SUM(H8:H10)</f>
        <v>-71.133846379999994</v>
      </c>
      <c r="I11" s="104"/>
    </row>
    <row r="12" spans="1:9">
      <c r="A12" s="105"/>
      <c r="B12" s="106"/>
      <c r="C12" s="111"/>
      <c r="D12" s="104"/>
      <c r="F12" s="105"/>
      <c r="G12" s="106"/>
      <c r="H12" s="111"/>
      <c r="I12" s="104"/>
    </row>
    <row r="13" spans="1:9">
      <c r="A13" s="105"/>
      <c r="B13" s="109" t="s">
        <v>721</v>
      </c>
      <c r="C13" s="112">
        <f>'A3.1-EDIT-DDIT'!F24/1000000</f>
        <v>-74.125626999999994</v>
      </c>
      <c r="D13" s="104"/>
      <c r="F13" s="105"/>
      <c r="G13" s="109" t="s">
        <v>731</v>
      </c>
      <c r="H13" s="112">
        <f>'A3.1-EDIT-DDIT'!I24/1000000</f>
        <v>-71.391713999999993</v>
      </c>
      <c r="I13" s="104"/>
    </row>
    <row r="14" spans="1:9">
      <c r="A14" s="105"/>
      <c r="B14" s="106" t="s">
        <v>722</v>
      </c>
      <c r="C14" s="111">
        <f>C11-C13</f>
        <v>3.3357389999991938E-2</v>
      </c>
      <c r="D14" s="104"/>
      <c r="F14" s="105"/>
      <c r="G14" s="106" t="s">
        <v>722</v>
      </c>
      <c r="H14" s="111">
        <f>H11-H13</f>
        <v>0.25786761999999896</v>
      </c>
      <c r="I14" s="104"/>
    </row>
    <row r="15" spans="1:9">
      <c r="A15" s="105"/>
      <c r="D15" s="104"/>
      <c r="F15" s="105"/>
      <c r="I15" s="104"/>
    </row>
    <row r="16" spans="1:9">
      <c r="A16" s="105"/>
      <c r="C16" s="103">
        <v>44561</v>
      </c>
      <c r="D16" s="104"/>
      <c r="F16" s="105"/>
      <c r="H16" s="103">
        <v>44561</v>
      </c>
      <c r="I16" s="104"/>
    </row>
    <row r="17" spans="1:9">
      <c r="A17" s="105"/>
      <c r="B17" s="106" t="s">
        <v>723</v>
      </c>
      <c r="C17" s="107">
        <v>43.3</v>
      </c>
      <c r="D17" s="104"/>
      <c r="F17" s="105"/>
      <c r="G17" s="106" t="s">
        <v>723</v>
      </c>
      <c r="H17" s="107">
        <f>40533610/1000000</f>
        <v>40.533610000000003</v>
      </c>
      <c r="I17" s="104"/>
    </row>
    <row r="18" spans="1:9">
      <c r="A18" s="105"/>
      <c r="B18" s="106" t="s">
        <v>724</v>
      </c>
      <c r="C18" s="107">
        <v>-1.63</v>
      </c>
      <c r="D18" s="104"/>
      <c r="F18" s="105"/>
      <c r="G18" s="106" t="s">
        <v>724</v>
      </c>
      <c r="H18" s="107">
        <f>-'182392 12.31.22'!G20/1000000</f>
        <v>-1.623545</v>
      </c>
      <c r="I18" s="104"/>
    </row>
    <row r="19" spans="1:9">
      <c r="A19" s="105"/>
      <c r="B19" s="106" t="s">
        <v>726</v>
      </c>
      <c r="C19" s="108">
        <f>-'254015 BHCOE 12.31.21'!G20/1000000</f>
        <v>-8.9848842399999995</v>
      </c>
      <c r="D19" s="104"/>
      <c r="F19" s="105"/>
      <c r="G19" s="106" t="s">
        <v>726</v>
      </c>
      <c r="H19" s="108">
        <f>-'182392 12.31.22'!G30/1000000</f>
        <v>-7.7443270000000002</v>
      </c>
      <c r="I19" s="104"/>
    </row>
    <row r="20" spans="1:9">
      <c r="A20" s="105"/>
      <c r="B20" s="109" t="s">
        <v>720</v>
      </c>
      <c r="C20" s="110">
        <f>SUM(C17:C19)</f>
        <v>32.685115759999995</v>
      </c>
      <c r="D20" s="104"/>
      <c r="F20" s="105"/>
      <c r="G20" s="109" t="s">
        <v>720</v>
      </c>
      <c r="H20" s="110">
        <f>SUM(H17:H19)</f>
        <v>31.165738000000005</v>
      </c>
      <c r="I20" s="104"/>
    </row>
    <row r="21" spans="1:9">
      <c r="A21" s="105"/>
      <c r="B21" s="106"/>
      <c r="C21" s="111"/>
      <c r="D21" s="104"/>
      <c r="F21" s="105"/>
      <c r="G21" s="106"/>
      <c r="H21" s="111"/>
      <c r="I21" s="104"/>
    </row>
    <row r="22" spans="1:9">
      <c r="A22" s="105"/>
      <c r="B22" s="109" t="s">
        <v>721</v>
      </c>
      <c r="C22" s="112">
        <f>'A3.1-EDIT-DDIT'!F26/1000000</f>
        <v>32.666023000000003</v>
      </c>
      <c r="D22" s="104"/>
      <c r="F22" s="105"/>
      <c r="G22" s="109" t="s">
        <v>731</v>
      </c>
      <c r="H22" s="112">
        <f>'A3.1-EDIT-DDIT'!I26/1000000</f>
        <v>31.165737</v>
      </c>
      <c r="I22" s="104"/>
    </row>
    <row r="23" spans="1:9">
      <c r="A23" s="105"/>
      <c r="B23" s="106" t="s">
        <v>722</v>
      </c>
      <c r="C23" s="111">
        <f>C20-C22</f>
        <v>1.9092759999992381E-2</v>
      </c>
      <c r="D23" s="104"/>
      <c r="F23" s="105"/>
      <c r="G23" s="106" t="s">
        <v>722</v>
      </c>
      <c r="H23" s="111">
        <f>H20-H22</f>
        <v>1.0000000045806701E-6</v>
      </c>
      <c r="I23" s="104"/>
    </row>
    <row r="24" spans="1:9" ht="15.75" thickBot="1">
      <c r="A24" s="115"/>
      <c r="B24" s="113"/>
      <c r="C24" s="113"/>
      <c r="D24" s="114"/>
      <c r="F24" s="115"/>
      <c r="G24" s="113"/>
      <c r="H24" s="113"/>
      <c r="I24" s="114"/>
    </row>
  </sheetData>
  <pageMargins left="0.7" right="0.7" top="0.75" bottom="0.75" header="0.3" footer="0.3"/>
  <pageSetup orientation="portrait" verticalDpi="0" r:id="rId1"/>
  <headerFooter>
    <oddHeader>&amp;L&amp;"Times New Roman,Regular"&amp;12ARPA 5-4_Attach A.xlsx</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BD0E9-156C-41E7-BAAB-D8A4B62501A8}">
  <dimension ref="A1:Q72"/>
  <sheetViews>
    <sheetView zoomScale="80" zoomScaleNormal="80" workbookViewId="0">
      <selection activeCell="B23" sqref="B23:Q23"/>
    </sheetView>
  </sheetViews>
  <sheetFormatPr defaultColWidth="10.85546875" defaultRowHeight="15"/>
  <cols>
    <col min="1" max="1" width="10.85546875" style="35" customWidth="1"/>
    <col min="2" max="2" width="61.85546875" style="35" bestFit="1" customWidth="1"/>
    <col min="3" max="3" width="26.5703125" style="35" bestFit="1" customWidth="1"/>
    <col min="4" max="4" width="11.7109375" style="35" customWidth="1"/>
    <col min="5" max="5" width="14.42578125" style="35" customWidth="1"/>
    <col min="6" max="6" width="18.42578125" style="35" bestFit="1" customWidth="1"/>
    <col min="7" max="7" width="14.42578125" style="35" bestFit="1" customWidth="1"/>
    <col min="8" max="8" width="13.28515625" style="35" bestFit="1" customWidth="1"/>
    <col min="9" max="9" width="18.42578125" style="35" customWidth="1"/>
    <col min="10" max="11" width="10.85546875" style="35"/>
    <col min="12" max="12" width="14.140625" style="35" bestFit="1" customWidth="1"/>
    <col min="13" max="13" width="16.140625" style="35" customWidth="1"/>
    <col min="14" max="14" width="14.7109375" style="35" customWidth="1"/>
    <col min="15" max="15" width="14.140625" style="35" bestFit="1" customWidth="1"/>
    <col min="16" max="16" width="10.85546875" style="35"/>
    <col min="17" max="17" width="15.7109375" style="35" bestFit="1" customWidth="1"/>
    <col min="18" max="16384" width="10.85546875" style="35"/>
  </cols>
  <sheetData>
    <row r="1" spans="1:17" ht="15.75" customHeight="1">
      <c r="A1" s="120" t="s">
        <v>594</v>
      </c>
      <c r="B1" s="120"/>
      <c r="C1" s="120"/>
      <c r="D1" s="120"/>
      <c r="E1" s="120"/>
      <c r="F1" s="120"/>
      <c r="G1" s="120"/>
      <c r="H1" s="120"/>
      <c r="I1" s="120"/>
      <c r="J1" s="120"/>
      <c r="K1" s="120"/>
      <c r="L1" s="120"/>
      <c r="M1" s="120"/>
      <c r="N1" s="120"/>
      <c r="O1" s="120"/>
      <c r="P1" s="120"/>
      <c r="Q1" s="120"/>
    </row>
    <row r="2" spans="1:17" s="37" customFormat="1">
      <c r="A2" s="121" t="s">
        <v>595</v>
      </c>
      <c r="B2" s="121"/>
      <c r="C2" s="121"/>
      <c r="D2" s="121"/>
      <c r="E2" s="121"/>
      <c r="F2" s="121"/>
      <c r="G2" s="121"/>
      <c r="H2" s="121"/>
      <c r="I2" s="121"/>
      <c r="J2" s="121"/>
      <c r="K2" s="121"/>
      <c r="L2" s="121"/>
      <c r="M2" s="121"/>
      <c r="N2" s="121"/>
      <c r="O2" s="121"/>
      <c r="P2" s="121"/>
      <c r="Q2" s="121"/>
    </row>
    <row r="3" spans="1:17">
      <c r="A3" s="122" t="s">
        <v>716</v>
      </c>
      <c r="B3" s="121"/>
      <c r="C3" s="121"/>
      <c r="D3" s="121"/>
      <c r="E3" s="121"/>
      <c r="F3" s="121"/>
      <c r="G3" s="121"/>
      <c r="H3" s="121"/>
      <c r="I3" s="121"/>
      <c r="J3" s="121"/>
      <c r="K3" s="121"/>
      <c r="L3" s="121"/>
      <c r="M3" s="121"/>
      <c r="N3" s="121"/>
      <c r="O3" s="121"/>
      <c r="P3" s="121"/>
      <c r="Q3" s="121"/>
    </row>
    <row r="4" spans="1:17">
      <c r="A4" s="121" t="s">
        <v>717</v>
      </c>
      <c r="B4" s="121"/>
      <c r="C4" s="121"/>
      <c r="D4" s="121"/>
      <c r="E4" s="121"/>
      <c r="F4" s="121"/>
      <c r="G4" s="121"/>
      <c r="H4" s="121"/>
      <c r="I4" s="121"/>
      <c r="J4" s="121"/>
      <c r="K4" s="121"/>
      <c r="L4" s="121"/>
      <c r="M4" s="121"/>
      <c r="N4" s="121"/>
      <c r="O4" s="121"/>
      <c r="P4" s="121"/>
      <c r="Q4" s="121"/>
    </row>
    <row r="6" spans="1:17">
      <c r="A6" s="36"/>
      <c r="B6" s="36"/>
      <c r="C6" s="36"/>
      <c r="D6" s="36"/>
      <c r="E6" s="36"/>
      <c r="F6" s="38"/>
      <c r="G6" s="38"/>
      <c r="H6" s="38"/>
      <c r="I6" s="38"/>
      <c r="J6" s="36"/>
      <c r="K6" s="39"/>
      <c r="L6" s="38"/>
      <c r="M6" s="38"/>
      <c r="N6" s="38"/>
      <c r="O6" s="38"/>
      <c r="P6" s="40"/>
      <c r="Q6" s="40"/>
    </row>
    <row r="7" spans="1:17">
      <c r="A7" s="36"/>
      <c r="B7" s="41"/>
      <c r="C7" s="41"/>
      <c r="D7" s="41"/>
      <c r="E7" s="41"/>
      <c r="F7" s="42">
        <v>44531</v>
      </c>
      <c r="G7" s="43" t="s">
        <v>596</v>
      </c>
      <c r="H7" s="43" t="s">
        <v>596</v>
      </c>
      <c r="I7" s="42">
        <v>44896</v>
      </c>
      <c r="J7" s="44"/>
      <c r="K7" s="45"/>
      <c r="L7" s="46">
        <f>+F7</f>
        <v>44531</v>
      </c>
      <c r="M7" s="46" t="str">
        <f>+G7</f>
        <v>2022</v>
      </c>
      <c r="N7" s="47" t="str">
        <f>H7</f>
        <v>2022</v>
      </c>
      <c r="O7" s="46">
        <f>I7</f>
        <v>44896</v>
      </c>
      <c r="P7" s="40"/>
      <c r="Q7" s="40"/>
    </row>
    <row r="8" spans="1:17" ht="15.75" thickBot="1">
      <c r="A8" s="48" t="s">
        <v>597</v>
      </c>
      <c r="B8" s="49" t="s">
        <v>598</v>
      </c>
      <c r="C8" s="49" t="s">
        <v>599</v>
      </c>
      <c r="D8" s="49" t="s">
        <v>600</v>
      </c>
      <c r="E8" s="49" t="s">
        <v>601</v>
      </c>
      <c r="F8" s="49" t="s">
        <v>602</v>
      </c>
      <c r="G8" s="49" t="s">
        <v>603</v>
      </c>
      <c r="H8" s="49" t="s">
        <v>604</v>
      </c>
      <c r="I8" s="49" t="s">
        <v>605</v>
      </c>
      <c r="J8" s="123" t="s">
        <v>606</v>
      </c>
      <c r="K8" s="123"/>
      <c r="L8" s="49" t="s">
        <v>607</v>
      </c>
      <c r="M8" s="49" t="s">
        <v>608</v>
      </c>
      <c r="N8" s="49" t="s">
        <v>609</v>
      </c>
      <c r="O8" s="49" t="s">
        <v>610</v>
      </c>
      <c r="P8" s="49" t="s">
        <v>611</v>
      </c>
      <c r="Q8" s="49" t="s">
        <v>612</v>
      </c>
    </row>
    <row r="9" spans="1:17">
      <c r="A9" s="38"/>
      <c r="B9" s="38"/>
      <c r="C9" s="38"/>
      <c r="D9" s="38"/>
      <c r="E9" s="38"/>
      <c r="F9" s="41"/>
      <c r="G9" s="41"/>
      <c r="H9" s="41"/>
      <c r="I9" s="41"/>
      <c r="J9" s="50"/>
      <c r="K9" s="51"/>
      <c r="L9" s="50"/>
      <c r="M9" s="50"/>
      <c r="N9" s="41"/>
      <c r="O9" s="50"/>
      <c r="P9" s="41"/>
      <c r="Q9" s="41"/>
    </row>
    <row r="10" spans="1:17" ht="60" customHeight="1">
      <c r="A10" s="52" t="s">
        <v>613</v>
      </c>
      <c r="B10" s="52" t="s">
        <v>614</v>
      </c>
      <c r="C10" s="52" t="s">
        <v>615</v>
      </c>
      <c r="D10" s="53" t="s">
        <v>616</v>
      </c>
      <c r="E10" s="53" t="s">
        <v>617</v>
      </c>
      <c r="F10" s="53" t="s">
        <v>618</v>
      </c>
      <c r="G10" s="53" t="s">
        <v>619</v>
      </c>
      <c r="H10" s="53" t="s">
        <v>620</v>
      </c>
      <c r="I10" s="53" t="s">
        <v>621</v>
      </c>
      <c r="J10" s="124" t="s">
        <v>622</v>
      </c>
      <c r="K10" s="124"/>
      <c r="L10" s="53" t="s">
        <v>623</v>
      </c>
      <c r="M10" s="53" t="s">
        <v>624</v>
      </c>
      <c r="N10" s="53" t="s">
        <v>625</v>
      </c>
      <c r="O10" s="53" t="s">
        <v>626</v>
      </c>
      <c r="P10" s="53" t="s">
        <v>627</v>
      </c>
      <c r="Q10" s="53" t="s">
        <v>628</v>
      </c>
    </row>
    <row r="11" spans="1:17">
      <c r="A11" s="50"/>
      <c r="B11" s="50"/>
      <c r="C11" s="50"/>
      <c r="D11" s="50"/>
      <c r="E11" s="50"/>
      <c r="F11" s="54"/>
      <c r="G11" s="54"/>
      <c r="H11" s="54"/>
      <c r="I11" s="54"/>
      <c r="J11" s="41"/>
      <c r="K11" s="41"/>
      <c r="L11" s="54"/>
      <c r="M11" s="54"/>
      <c r="N11" s="54"/>
      <c r="O11" s="54"/>
      <c r="P11" s="54"/>
      <c r="Q11" s="54"/>
    </row>
    <row r="12" spans="1:17">
      <c r="A12" s="55">
        <v>1</v>
      </c>
      <c r="B12" s="118" t="s">
        <v>629</v>
      </c>
      <c r="C12" s="119"/>
      <c r="D12" s="119"/>
      <c r="E12" s="119"/>
      <c r="F12" s="119"/>
      <c r="G12" s="119"/>
      <c r="H12" s="119"/>
      <c r="I12" s="119"/>
      <c r="J12" s="119"/>
      <c r="K12" s="119"/>
      <c r="L12" s="119"/>
      <c r="M12" s="119"/>
      <c r="N12" s="119"/>
      <c r="O12" s="119"/>
      <c r="P12" s="119"/>
      <c r="Q12" s="119"/>
    </row>
    <row r="13" spans="1:17">
      <c r="A13" s="55">
        <f>A12+1</f>
        <v>2</v>
      </c>
      <c r="B13" s="56" t="s">
        <v>630</v>
      </c>
      <c r="C13" s="56" t="s">
        <v>631</v>
      </c>
      <c r="D13" s="57" t="s">
        <v>632</v>
      </c>
      <c r="E13" s="57"/>
      <c r="F13" s="58">
        <v>0</v>
      </c>
      <c r="G13" s="58">
        <v>0</v>
      </c>
      <c r="H13" s="58">
        <v>0</v>
      </c>
      <c r="I13" s="58">
        <v>0</v>
      </c>
      <c r="J13" s="59" t="s">
        <v>633</v>
      </c>
      <c r="K13" s="60">
        <v>0.22680814926774853</v>
      </c>
      <c r="L13" s="61">
        <f t="shared" ref="L13:O14" si="0">F13*$K13</f>
        <v>0</v>
      </c>
      <c r="M13" s="61">
        <f t="shared" si="0"/>
        <v>0</v>
      </c>
      <c r="N13" s="61">
        <f t="shared" si="0"/>
        <v>0</v>
      </c>
      <c r="O13" s="61">
        <f t="shared" si="0"/>
        <v>0</v>
      </c>
      <c r="P13" s="59" t="s">
        <v>634</v>
      </c>
      <c r="Q13" s="62" t="s">
        <v>635</v>
      </c>
    </row>
    <row r="14" spans="1:17">
      <c r="A14" s="55">
        <f>A13+1</f>
        <v>3</v>
      </c>
      <c r="B14" s="63" t="s">
        <v>636</v>
      </c>
      <c r="C14" s="63"/>
      <c r="D14" s="63"/>
      <c r="E14" s="63"/>
      <c r="F14" s="58"/>
      <c r="G14" s="58"/>
      <c r="H14" s="58"/>
      <c r="I14" s="58"/>
      <c r="J14" s="64"/>
      <c r="K14" s="65"/>
      <c r="L14" s="61">
        <f t="shared" si="0"/>
        <v>0</v>
      </c>
      <c r="M14" s="61">
        <f t="shared" si="0"/>
        <v>0</v>
      </c>
      <c r="N14" s="61">
        <f t="shared" si="0"/>
        <v>0</v>
      </c>
      <c r="O14" s="61">
        <f t="shared" si="0"/>
        <v>0</v>
      </c>
      <c r="P14" s="64"/>
      <c r="Q14" s="64"/>
    </row>
    <row r="15" spans="1:17">
      <c r="A15" s="55">
        <v>50</v>
      </c>
      <c r="B15" s="66" t="s">
        <v>637</v>
      </c>
      <c r="C15" s="66"/>
      <c r="D15" s="66"/>
      <c r="E15" s="66"/>
      <c r="F15" s="67">
        <f>SUM(F13:F14)</f>
        <v>0</v>
      </c>
      <c r="G15" s="67">
        <f>SUM(G13:G14)</f>
        <v>0</v>
      </c>
      <c r="H15" s="67">
        <f>SUM(H13:H14)</f>
        <v>0</v>
      </c>
      <c r="I15" s="67">
        <f>SUM(I13:I14)</f>
        <v>0</v>
      </c>
      <c r="J15" s="50"/>
      <c r="K15" s="51"/>
      <c r="L15" s="67">
        <f>SUM(L13:L14)</f>
        <v>0</v>
      </c>
      <c r="M15" s="67">
        <f>SUM(M13:M14)</f>
        <v>0</v>
      </c>
      <c r="N15" s="67">
        <f>SUM(N13:N14)</f>
        <v>0</v>
      </c>
      <c r="O15" s="67">
        <f>SUM(O13:O14)</f>
        <v>0</v>
      </c>
      <c r="P15" s="68"/>
      <c r="Q15" s="68"/>
    </row>
    <row r="16" spans="1:17">
      <c r="A16" s="55"/>
      <c r="B16" s="66"/>
      <c r="C16" s="66"/>
      <c r="D16" s="66"/>
      <c r="E16" s="66"/>
      <c r="F16" s="69"/>
      <c r="G16" s="69"/>
      <c r="H16" s="69"/>
      <c r="I16" s="69"/>
      <c r="J16" s="50"/>
      <c r="K16" s="51"/>
      <c r="L16" s="69"/>
      <c r="M16" s="69"/>
      <c r="N16" s="69"/>
      <c r="O16" s="69"/>
      <c r="P16" s="68"/>
      <c r="Q16" s="68"/>
    </row>
    <row r="17" spans="1:17">
      <c r="A17" s="55">
        <v>51</v>
      </c>
      <c r="B17" s="56" t="s">
        <v>638</v>
      </c>
      <c r="C17" s="56" t="s">
        <v>631</v>
      </c>
      <c r="D17" s="57">
        <v>283</v>
      </c>
      <c r="E17" s="57"/>
      <c r="F17" s="58">
        <v>0</v>
      </c>
      <c r="G17" s="58">
        <v>0</v>
      </c>
      <c r="H17" s="58">
        <v>0</v>
      </c>
      <c r="I17" s="58">
        <v>0</v>
      </c>
      <c r="J17" s="59" t="s">
        <v>633</v>
      </c>
      <c r="K17" s="60">
        <v>0.22680814926774853</v>
      </c>
      <c r="L17" s="61">
        <f t="shared" ref="L17:O18" si="1">F17*$K17</f>
        <v>0</v>
      </c>
      <c r="M17" s="61">
        <f t="shared" si="1"/>
        <v>0</v>
      </c>
      <c r="N17" s="61">
        <f t="shared" si="1"/>
        <v>0</v>
      </c>
      <c r="O17" s="61">
        <f t="shared" si="1"/>
        <v>0</v>
      </c>
      <c r="P17" s="59"/>
      <c r="Q17" s="70"/>
    </row>
    <row r="18" spans="1:17">
      <c r="A18" s="55">
        <v>52</v>
      </c>
      <c r="B18" s="63" t="s">
        <v>636</v>
      </c>
      <c r="C18" s="63"/>
      <c r="D18" s="63"/>
      <c r="E18" s="71"/>
      <c r="F18" s="72"/>
      <c r="G18" s="73"/>
      <c r="H18" s="73"/>
      <c r="I18" s="73"/>
      <c r="J18" s="73"/>
      <c r="K18" s="64"/>
      <c r="L18" s="74">
        <f t="shared" si="1"/>
        <v>0</v>
      </c>
      <c r="M18" s="74">
        <f t="shared" si="1"/>
        <v>0</v>
      </c>
      <c r="N18" s="74">
        <f t="shared" si="1"/>
        <v>0</v>
      </c>
      <c r="O18" s="74">
        <f t="shared" si="1"/>
        <v>0</v>
      </c>
      <c r="P18" s="75"/>
      <c r="Q18" s="75"/>
    </row>
    <row r="19" spans="1:17">
      <c r="A19" s="55">
        <v>150</v>
      </c>
      <c r="B19" s="66" t="s">
        <v>639</v>
      </c>
      <c r="C19" s="66"/>
      <c r="D19" s="66"/>
      <c r="E19" s="66"/>
      <c r="F19" s="69">
        <f>SUM(F17:F18)</f>
        <v>0</v>
      </c>
      <c r="G19" s="69">
        <f>SUM(G17:G18)</f>
        <v>0</v>
      </c>
      <c r="H19" s="69">
        <f>SUM(H17:H18)</f>
        <v>0</v>
      </c>
      <c r="I19" s="69">
        <f>SUM(I17:I18)</f>
        <v>0</v>
      </c>
      <c r="J19" s="50"/>
      <c r="K19" s="51"/>
      <c r="L19" s="69">
        <f>SUM(L17:L18)</f>
        <v>0</v>
      </c>
      <c r="M19" s="69">
        <f>SUM(M17:M18)</f>
        <v>0</v>
      </c>
      <c r="N19" s="69">
        <f>SUM(N17:N18)</f>
        <v>0</v>
      </c>
      <c r="O19" s="69">
        <f>SUM(O17:O18)</f>
        <v>0</v>
      </c>
      <c r="P19" s="68"/>
      <c r="Q19" s="68"/>
    </row>
    <row r="20" spans="1:17">
      <c r="A20" s="55">
        <v>151</v>
      </c>
      <c r="B20" s="66"/>
      <c r="C20" s="66"/>
      <c r="D20" s="66"/>
      <c r="E20" s="66"/>
      <c r="F20" s="69"/>
      <c r="G20" s="69"/>
      <c r="H20" s="69"/>
      <c r="I20" s="69"/>
      <c r="J20" s="50"/>
      <c r="K20" s="51"/>
      <c r="L20" s="69"/>
      <c r="M20" s="69"/>
      <c r="N20" s="69"/>
      <c r="O20" s="69"/>
      <c r="P20" s="68"/>
      <c r="Q20" s="68"/>
    </row>
    <row r="21" spans="1:17">
      <c r="A21" s="55">
        <v>152</v>
      </c>
      <c r="B21" s="66" t="s">
        <v>640</v>
      </c>
      <c r="C21" s="66"/>
      <c r="D21" s="66"/>
      <c r="E21" s="66"/>
      <c r="F21" s="69">
        <f>F15+F19</f>
        <v>0</v>
      </c>
      <c r="G21" s="69">
        <f>G15+G19</f>
        <v>0</v>
      </c>
      <c r="H21" s="69">
        <f>H15+H19</f>
        <v>0</v>
      </c>
      <c r="I21" s="69">
        <f>I15+I19</f>
        <v>0</v>
      </c>
      <c r="J21" s="50"/>
      <c r="K21" s="51"/>
      <c r="L21" s="69">
        <f>L15+L19</f>
        <v>0</v>
      </c>
      <c r="M21" s="69">
        <f>M15+M19</f>
        <v>0</v>
      </c>
      <c r="N21" s="69">
        <f>N15+N19</f>
        <v>0</v>
      </c>
      <c r="O21" s="69">
        <f>O15+O19</f>
        <v>0</v>
      </c>
      <c r="P21" s="68"/>
      <c r="Q21" s="68"/>
    </row>
    <row r="22" spans="1:17">
      <c r="A22" s="55"/>
      <c r="B22" s="66"/>
      <c r="C22" s="66"/>
      <c r="D22" s="66"/>
      <c r="E22" s="66"/>
      <c r="F22" s="69"/>
      <c r="G22" s="69"/>
      <c r="H22" s="69"/>
      <c r="I22" s="69"/>
      <c r="J22" s="50"/>
      <c r="K22" s="51"/>
      <c r="L22" s="69"/>
      <c r="M22" s="69"/>
      <c r="N22" s="69"/>
      <c r="O22" s="69"/>
      <c r="P22" s="68"/>
      <c r="Q22" s="68"/>
    </row>
    <row r="23" spans="1:17">
      <c r="A23" s="55">
        <v>200</v>
      </c>
      <c r="B23" s="118" t="s">
        <v>641</v>
      </c>
      <c r="C23" s="119"/>
      <c r="D23" s="119"/>
      <c r="E23" s="119"/>
      <c r="F23" s="119"/>
      <c r="G23" s="119"/>
      <c r="H23" s="119"/>
      <c r="I23" s="119"/>
      <c r="J23" s="119"/>
      <c r="K23" s="119"/>
      <c r="L23" s="119"/>
      <c r="M23" s="119"/>
      <c r="N23" s="119"/>
      <c r="O23" s="119"/>
      <c r="P23" s="119"/>
      <c r="Q23" s="119"/>
    </row>
    <row r="24" spans="1:17">
      <c r="A24" s="55">
        <f>A23+1</f>
        <v>201</v>
      </c>
      <c r="B24" s="56" t="s">
        <v>642</v>
      </c>
      <c r="C24" s="56" t="s">
        <v>631</v>
      </c>
      <c r="D24" s="57" t="s">
        <v>643</v>
      </c>
      <c r="E24" s="57"/>
      <c r="F24" s="58">
        <v>-74125627</v>
      </c>
      <c r="G24" s="58">
        <v>2549116.9126343373</v>
      </c>
      <c r="H24" s="58">
        <f>I24-G24-F24</f>
        <v>184796.08736565709</v>
      </c>
      <c r="I24" s="58">
        <f>'254015 12.31.22'!I41</f>
        <v>-71391714</v>
      </c>
      <c r="J24" s="59" t="s">
        <v>633</v>
      </c>
      <c r="K24" s="60">
        <v>0.22680814926774853</v>
      </c>
      <c r="L24" s="61">
        <f t="shared" ref="L24:O27" si="2">F24*$K24</f>
        <v>-16812296.27318145</v>
      </c>
      <c r="M24" s="61">
        <f t="shared" si="2"/>
        <v>578160.48922171106</v>
      </c>
      <c r="N24" s="61">
        <f t="shared" si="2"/>
        <v>41913.258567325851</v>
      </c>
      <c r="O24" s="61">
        <f t="shared" si="2"/>
        <v>-16192222.525392413</v>
      </c>
      <c r="P24" s="59" t="s">
        <v>634</v>
      </c>
      <c r="Q24" s="70" t="s">
        <v>644</v>
      </c>
    </row>
    <row r="25" spans="1:17">
      <c r="A25" s="55">
        <f>A24+1</f>
        <v>202</v>
      </c>
      <c r="B25" s="56" t="s">
        <v>645</v>
      </c>
      <c r="C25" s="56" t="s">
        <v>631</v>
      </c>
      <c r="D25" s="57" t="s">
        <v>643</v>
      </c>
      <c r="E25" s="57"/>
      <c r="F25" s="58"/>
      <c r="G25" s="58"/>
      <c r="H25" s="58"/>
      <c r="I25" s="58"/>
      <c r="J25" s="70" t="s">
        <v>633</v>
      </c>
      <c r="K25" s="60">
        <v>0.22680814926774853</v>
      </c>
      <c r="L25" s="61">
        <f t="shared" si="2"/>
        <v>0</v>
      </c>
      <c r="M25" s="61">
        <f t="shared" si="2"/>
        <v>0</v>
      </c>
      <c r="N25" s="61">
        <f t="shared" si="2"/>
        <v>0</v>
      </c>
      <c r="O25" s="61">
        <f t="shared" si="2"/>
        <v>0</v>
      </c>
      <c r="P25" s="70" t="s">
        <v>634</v>
      </c>
      <c r="Q25" s="62" t="s">
        <v>635</v>
      </c>
    </row>
    <row r="26" spans="1:17">
      <c r="A26" s="55">
        <f>A25+1</f>
        <v>203</v>
      </c>
      <c r="B26" s="56" t="s">
        <v>646</v>
      </c>
      <c r="C26" s="56" t="s">
        <v>631</v>
      </c>
      <c r="D26" s="76">
        <v>182.3</v>
      </c>
      <c r="E26" s="57"/>
      <c r="F26" s="58">
        <v>32666023</v>
      </c>
      <c r="G26" s="58">
        <v>-1128549.093100073</v>
      </c>
      <c r="H26" s="58">
        <f>I26-G26-F26</f>
        <v>-371736.90689992532</v>
      </c>
      <c r="I26" s="58">
        <f>'182392 12.31.22'!H36</f>
        <v>31165737</v>
      </c>
      <c r="J26" s="70" t="s">
        <v>633</v>
      </c>
      <c r="K26" s="60">
        <v>0.22680814926774853</v>
      </c>
      <c r="L26" s="61">
        <f t="shared" si="2"/>
        <v>7408920.220567707</v>
      </c>
      <c r="M26" s="61">
        <f t="shared" si="2"/>
        <v>-255964.13116382359</v>
      </c>
      <c r="N26" s="61">
        <f t="shared" si="2"/>
        <v>-84312.959868489401</v>
      </c>
      <c r="O26" s="61">
        <f t="shared" si="2"/>
        <v>7068643.1295353938</v>
      </c>
      <c r="P26" s="59" t="s">
        <v>634</v>
      </c>
      <c r="Q26" s="70" t="s">
        <v>644</v>
      </c>
    </row>
    <row r="27" spans="1:17">
      <c r="A27" s="55">
        <f>A26+1</f>
        <v>204</v>
      </c>
      <c r="B27" s="63" t="s">
        <v>636</v>
      </c>
      <c r="C27" s="63"/>
      <c r="D27" s="63"/>
      <c r="E27" s="63"/>
      <c r="F27" s="58"/>
      <c r="G27" s="58"/>
      <c r="H27" s="58"/>
      <c r="I27" s="58"/>
      <c r="J27" s="64"/>
      <c r="K27" s="65"/>
      <c r="L27" s="61">
        <f t="shared" si="2"/>
        <v>0</v>
      </c>
      <c r="M27" s="61">
        <f t="shared" si="2"/>
        <v>0</v>
      </c>
      <c r="N27" s="61">
        <f t="shared" si="2"/>
        <v>0</v>
      </c>
      <c r="O27" s="61">
        <f t="shared" si="2"/>
        <v>0</v>
      </c>
      <c r="P27" s="75"/>
      <c r="Q27" s="75"/>
    </row>
    <row r="28" spans="1:17">
      <c r="A28" s="55">
        <v>299</v>
      </c>
      <c r="B28" s="66" t="s">
        <v>647</v>
      </c>
      <c r="C28" s="66"/>
      <c r="D28" s="66"/>
      <c r="E28" s="66"/>
      <c r="F28" s="67">
        <f>SUM(F24:F27)</f>
        <v>-41459604</v>
      </c>
      <c r="G28" s="67">
        <f>SUM(G24:G27)</f>
        <v>1420567.8195342643</v>
      </c>
      <c r="H28" s="67">
        <f>SUM(H24:H27)</f>
        <v>-186940.81953426823</v>
      </c>
      <c r="I28" s="67">
        <f>SUM(I24:I27)</f>
        <v>-40225977</v>
      </c>
      <c r="J28" s="50"/>
      <c r="K28" s="51"/>
      <c r="L28" s="67">
        <f>SUM(L24:L27)</f>
        <v>-9403376.0526137426</v>
      </c>
      <c r="M28" s="67">
        <f>SUM(M24:M27)</f>
        <v>322196.35805788747</v>
      </c>
      <c r="N28" s="67">
        <f>SUM(N24:N27)</f>
        <v>-42399.70130116355</v>
      </c>
      <c r="O28" s="67">
        <f>SUM(O24:O27)</f>
        <v>-9123579.3958570193</v>
      </c>
      <c r="P28" s="68"/>
      <c r="Q28" s="68"/>
    </row>
    <row r="29" spans="1:17">
      <c r="A29" s="55"/>
      <c r="B29" s="66"/>
      <c r="C29" s="66"/>
      <c r="D29" s="66"/>
      <c r="E29" s="66"/>
      <c r="F29" s="69"/>
      <c r="G29" s="69"/>
      <c r="H29" s="69"/>
      <c r="I29" s="69"/>
      <c r="J29" s="50"/>
      <c r="K29" s="51"/>
      <c r="L29" s="69"/>
      <c r="M29" s="69"/>
      <c r="N29" s="69"/>
      <c r="O29" s="69"/>
      <c r="P29" s="68"/>
      <c r="Q29" s="68"/>
    </row>
    <row r="30" spans="1:17">
      <c r="A30" s="55">
        <v>300</v>
      </c>
      <c r="B30" s="56" t="s">
        <v>648</v>
      </c>
      <c r="C30" s="56" t="s">
        <v>631</v>
      </c>
      <c r="D30" s="57">
        <v>190</v>
      </c>
      <c r="E30" s="57"/>
      <c r="F30" s="58">
        <v>18230827</v>
      </c>
      <c r="G30" s="58">
        <v>-623921.85553638043</v>
      </c>
      <c r="H30" s="58">
        <v>-45230.690343618233</v>
      </c>
      <c r="I30" s="58">
        <f>SUM(F30:H30)</f>
        <v>17561674.454120003</v>
      </c>
      <c r="J30" s="59" t="s">
        <v>633</v>
      </c>
      <c r="K30" s="60">
        <v>0.22680814926774853</v>
      </c>
      <c r="L30" s="61">
        <f t="shared" ref="L30:O32" si="3">F30*$K30</f>
        <v>4134900.1314905002</v>
      </c>
      <c r="M30" s="61">
        <f t="shared" si="3"/>
        <v>-141510.561341906</v>
      </c>
      <c r="N30" s="61">
        <f t="shared" si="3"/>
        <v>-10258.689166938677</v>
      </c>
      <c r="O30" s="61">
        <f t="shared" si="3"/>
        <v>3983130.8809816558</v>
      </c>
      <c r="P30" s="68"/>
      <c r="Q30" s="68"/>
    </row>
    <row r="31" spans="1:17">
      <c r="A31" s="55">
        <f>A30+1</f>
        <v>301</v>
      </c>
      <c r="B31" s="56" t="s">
        <v>649</v>
      </c>
      <c r="C31" s="56" t="s">
        <v>631</v>
      </c>
      <c r="D31" s="57">
        <v>283</v>
      </c>
      <c r="E31" s="57"/>
      <c r="F31" s="58">
        <v>-8034045</v>
      </c>
      <c r="G31" s="58">
        <v>276223.67602717387</v>
      </c>
      <c r="H31" s="58">
        <v>90986.325332825727</v>
      </c>
      <c r="I31" s="58">
        <f>SUM(F31:H31)</f>
        <v>-7666834.9986399999</v>
      </c>
      <c r="J31" s="59" t="s">
        <v>633</v>
      </c>
      <c r="K31" s="60">
        <v>0.22680814926774853</v>
      </c>
      <c r="L31" s="61">
        <f t="shared" si="3"/>
        <v>-1822186.8775838087</v>
      </c>
      <c r="M31" s="61">
        <f t="shared" si="3"/>
        <v>62649.780743657466</v>
      </c>
      <c r="N31" s="61">
        <f t="shared" si="3"/>
        <v>20636.440057411466</v>
      </c>
      <c r="O31" s="61">
        <f t="shared" si="3"/>
        <v>-1738900.6567827398</v>
      </c>
      <c r="P31" s="68"/>
      <c r="Q31" s="68"/>
    </row>
    <row r="32" spans="1:17">
      <c r="A32" s="55">
        <f>A31+1</f>
        <v>302</v>
      </c>
      <c r="B32" s="63" t="s">
        <v>636</v>
      </c>
      <c r="C32" s="63"/>
      <c r="D32" s="63"/>
      <c r="E32" s="71"/>
      <c r="F32" s="72"/>
      <c r="G32" s="73"/>
      <c r="H32" s="73"/>
      <c r="I32" s="73"/>
      <c r="J32" s="73"/>
      <c r="K32" s="64"/>
      <c r="L32" s="74">
        <f t="shared" si="3"/>
        <v>0</v>
      </c>
      <c r="M32" s="74">
        <f t="shared" si="3"/>
        <v>0</v>
      </c>
      <c r="N32" s="74">
        <f t="shared" si="3"/>
        <v>0</v>
      </c>
      <c r="O32" s="74">
        <f t="shared" si="3"/>
        <v>0</v>
      </c>
      <c r="P32" s="75"/>
      <c r="Q32" s="75"/>
    </row>
    <row r="33" spans="1:17">
      <c r="A33" s="55">
        <v>350</v>
      </c>
      <c r="B33" s="66" t="s">
        <v>650</v>
      </c>
      <c r="C33" s="66"/>
      <c r="E33" s="77"/>
      <c r="F33" s="69">
        <f>SUM(F30:F32)</f>
        <v>10196782</v>
      </c>
      <c r="G33" s="69">
        <f>SUM(G30:G32)</f>
        <v>-347698.17950920656</v>
      </c>
      <c r="H33" s="69">
        <f>SUM(H30:H32)</f>
        <v>45755.634989207494</v>
      </c>
      <c r="I33" s="69">
        <f>SUM(I30:I32)</f>
        <v>9894839.4554800019</v>
      </c>
      <c r="J33" s="50"/>
      <c r="K33" s="51"/>
      <c r="L33" s="69">
        <f>SUM(L30:L32)</f>
        <v>2312713.2539066914</v>
      </c>
      <c r="M33" s="69">
        <f>SUM(M30:M32)</f>
        <v>-78860.78059824853</v>
      </c>
      <c r="N33" s="69">
        <f>SUM(N30:N32)</f>
        <v>10377.750890472789</v>
      </c>
      <c r="O33" s="69">
        <f>SUM(O30:O32)</f>
        <v>2244230.224198916</v>
      </c>
      <c r="P33" s="68"/>
      <c r="Q33" s="68"/>
    </row>
    <row r="34" spans="1:17">
      <c r="A34" s="55">
        <f>A33+1</f>
        <v>351</v>
      </c>
      <c r="B34" s="66"/>
      <c r="C34" s="66"/>
      <c r="F34" s="69"/>
      <c r="G34" s="69"/>
      <c r="H34" s="69"/>
      <c r="I34" s="69"/>
      <c r="J34" s="50"/>
      <c r="K34" s="51"/>
      <c r="L34" s="69"/>
      <c r="M34" s="69"/>
      <c r="N34" s="69"/>
      <c r="O34" s="69"/>
      <c r="P34" s="68"/>
      <c r="Q34" s="68"/>
    </row>
    <row r="35" spans="1:17">
      <c r="A35" s="55">
        <f>A34+1</f>
        <v>352</v>
      </c>
      <c r="B35" s="66" t="s">
        <v>651</v>
      </c>
      <c r="C35" s="66"/>
      <c r="D35" s="66"/>
      <c r="E35" s="66"/>
      <c r="F35" s="69">
        <f>F28+F33</f>
        <v>-31262822</v>
      </c>
      <c r="G35" s="69">
        <f>G28+G33</f>
        <v>1072869.6400250578</v>
      </c>
      <c r="H35" s="69">
        <f>H28+H33</f>
        <v>-141185.18454506074</v>
      </c>
      <c r="I35" s="69">
        <f>I28+I33</f>
        <v>-30331137.544519998</v>
      </c>
      <c r="J35" s="50"/>
      <c r="K35" s="51"/>
      <c r="L35" s="69">
        <f>L28+L33</f>
        <v>-7090662.7987070512</v>
      </c>
      <c r="M35" s="69">
        <f>M28+M33</f>
        <v>243335.57745963894</v>
      </c>
      <c r="N35" s="69">
        <f>N28+N33</f>
        <v>-32021.950410690763</v>
      </c>
      <c r="O35" s="69">
        <f>O28+O33</f>
        <v>-6879349.1716581034</v>
      </c>
      <c r="P35" s="68"/>
      <c r="Q35" s="68"/>
    </row>
    <row r="36" spans="1:17">
      <c r="A36" s="55"/>
      <c r="B36" s="66"/>
      <c r="C36" s="66"/>
      <c r="D36" s="66"/>
      <c r="E36" s="66"/>
      <c r="F36" s="69"/>
      <c r="G36" s="69"/>
      <c r="H36" s="69"/>
      <c r="I36" s="69"/>
      <c r="J36" s="50"/>
      <c r="K36" s="51"/>
      <c r="L36" s="69"/>
      <c r="M36" s="69"/>
      <c r="N36" s="69"/>
      <c r="O36" s="69"/>
      <c r="P36" s="68"/>
      <c r="Q36" s="68"/>
    </row>
    <row r="37" spans="1:17">
      <c r="A37" s="55">
        <v>353</v>
      </c>
      <c r="B37" s="118" t="s">
        <v>652</v>
      </c>
      <c r="C37" s="119"/>
      <c r="D37" s="119"/>
      <c r="E37" s="119"/>
      <c r="F37" s="119"/>
      <c r="G37" s="119"/>
      <c r="H37" s="119"/>
      <c r="I37" s="119"/>
      <c r="J37" s="119"/>
      <c r="K37" s="119"/>
      <c r="L37" s="119"/>
      <c r="M37" s="119"/>
      <c r="N37" s="119"/>
      <c r="O37" s="119"/>
      <c r="P37" s="119"/>
      <c r="Q37" s="119"/>
    </row>
    <row r="38" spans="1:17">
      <c r="A38" s="55">
        <f t="shared" ref="A38:A43" si="4">A37+1</f>
        <v>354</v>
      </c>
      <c r="B38" s="66"/>
      <c r="C38" s="66"/>
      <c r="D38" s="56"/>
      <c r="E38" s="66"/>
      <c r="F38" s="69"/>
      <c r="G38" s="69"/>
      <c r="H38" s="69"/>
      <c r="I38" s="69"/>
      <c r="J38" s="50"/>
      <c r="K38" s="51"/>
      <c r="L38" s="69"/>
      <c r="M38" s="69"/>
      <c r="N38" s="69"/>
      <c r="O38" s="69"/>
      <c r="P38" s="68"/>
      <c r="Q38" s="68"/>
    </row>
    <row r="39" spans="1:17">
      <c r="A39" s="55">
        <f t="shared" si="4"/>
        <v>355</v>
      </c>
      <c r="B39" s="78" t="s">
        <v>653</v>
      </c>
      <c r="C39" s="66"/>
      <c r="D39" s="66"/>
      <c r="E39" s="66"/>
      <c r="F39" s="69">
        <f>+F15+F28</f>
        <v>-41459604</v>
      </c>
      <c r="G39" s="69">
        <f>+G15+G28</f>
        <v>1420567.8195342643</v>
      </c>
      <c r="H39" s="69">
        <f>+H15+H28</f>
        <v>-186940.81953426823</v>
      </c>
      <c r="I39" s="69">
        <f>+I15+I28</f>
        <v>-40225977</v>
      </c>
      <c r="J39" s="79"/>
      <c r="K39" s="69"/>
      <c r="L39" s="69">
        <f>+L15+L28</f>
        <v>-9403376.0526137426</v>
      </c>
      <c r="M39" s="69">
        <f>+M15+M28</f>
        <v>322196.35805788747</v>
      </c>
      <c r="N39" s="69">
        <f>+N15+N28</f>
        <v>-42399.70130116355</v>
      </c>
      <c r="O39" s="69">
        <f>+O15+O28</f>
        <v>-9123579.3958570193</v>
      </c>
      <c r="P39" s="68"/>
      <c r="Q39" s="68"/>
    </row>
    <row r="40" spans="1:17">
      <c r="A40" s="55">
        <f t="shared" si="4"/>
        <v>356</v>
      </c>
      <c r="B40" s="66" t="s">
        <v>654</v>
      </c>
      <c r="C40" s="66"/>
      <c r="D40" s="66"/>
      <c r="E40" s="66"/>
      <c r="F40" s="80">
        <f>F19+F33</f>
        <v>10196782</v>
      </c>
      <c r="G40" s="80">
        <f>G19+G33</f>
        <v>-347698.17950920656</v>
      </c>
      <c r="H40" s="80">
        <f>H19+H33</f>
        <v>45755.634989207494</v>
      </c>
      <c r="I40" s="80">
        <f>I19+I33</f>
        <v>9894839.4554800019</v>
      </c>
      <c r="J40" s="81"/>
      <c r="K40" s="80"/>
      <c r="L40" s="80">
        <f>L19+L33</f>
        <v>2312713.2539066914</v>
      </c>
      <c r="M40" s="80">
        <f>M19+M33</f>
        <v>-78860.78059824853</v>
      </c>
      <c r="N40" s="80">
        <f>N19+N33</f>
        <v>10377.750890472789</v>
      </c>
      <c r="O40" s="80">
        <f>O19+O33</f>
        <v>2244230.224198916</v>
      </c>
      <c r="P40" s="68"/>
      <c r="Q40" s="68"/>
    </row>
    <row r="41" spans="1:17">
      <c r="A41" s="55">
        <f t="shared" si="4"/>
        <v>357</v>
      </c>
      <c r="B41" s="66" t="s">
        <v>655</v>
      </c>
      <c r="C41" s="66"/>
      <c r="D41" s="66"/>
      <c r="E41" s="66"/>
      <c r="F41" s="69">
        <f>SUM(F39:F40)</f>
        <v>-31262822</v>
      </c>
      <c r="G41" s="69">
        <f>SUM(G39:G40)</f>
        <v>1072869.6400250578</v>
      </c>
      <c r="H41" s="69">
        <f>SUM(H39:H40)</f>
        <v>-141185.18454506074</v>
      </c>
      <c r="I41" s="69">
        <f>SUM(I39:I40)</f>
        <v>-30331137.544519998</v>
      </c>
      <c r="J41" s="79"/>
      <c r="K41" s="69"/>
      <c r="L41" s="69">
        <f>SUM(L39:L40)</f>
        <v>-7090662.7987070512</v>
      </c>
      <c r="M41" s="69">
        <f>SUM(M39:M40)</f>
        <v>243335.57745963894</v>
      </c>
      <c r="N41" s="69">
        <f>SUM(N39:N40)</f>
        <v>-32021.950410690763</v>
      </c>
      <c r="O41" s="69">
        <f>SUM(O39:O40)</f>
        <v>-6879349.1716581034</v>
      </c>
      <c r="P41" s="68"/>
      <c r="Q41" s="68"/>
    </row>
    <row r="42" spans="1:17">
      <c r="A42" s="55">
        <f t="shared" si="4"/>
        <v>358</v>
      </c>
      <c r="B42" s="66" t="s">
        <v>656</v>
      </c>
      <c r="C42" s="66"/>
      <c r="D42" s="66"/>
      <c r="E42" s="66"/>
      <c r="F42" s="69"/>
      <c r="G42" s="69"/>
      <c r="H42" s="69"/>
      <c r="I42" s="69">
        <f>(I39+F39)/2</f>
        <v>-40842790.5</v>
      </c>
      <c r="J42" s="79"/>
      <c r="K42" s="69"/>
      <c r="L42" s="69"/>
      <c r="M42" s="69"/>
      <c r="N42" s="69"/>
      <c r="O42" s="69">
        <f>(O39+L39)/2</f>
        <v>-9263477.7242353819</v>
      </c>
      <c r="Q42" s="68"/>
    </row>
    <row r="43" spans="1:17" ht="15.75">
      <c r="A43" s="55">
        <f t="shared" si="4"/>
        <v>359</v>
      </c>
      <c r="B43" s="66" t="s">
        <v>657</v>
      </c>
      <c r="C43" s="66"/>
      <c r="D43" s="66"/>
      <c r="E43" s="66"/>
      <c r="F43" s="69"/>
      <c r="G43" s="69"/>
      <c r="H43" s="69"/>
      <c r="I43" s="82"/>
      <c r="J43" s="79"/>
      <c r="K43" s="69"/>
      <c r="L43" s="69"/>
      <c r="M43" s="69"/>
      <c r="N43" s="69"/>
      <c r="O43" s="83">
        <f>O41/I41</f>
        <v>0.22680814926774853</v>
      </c>
      <c r="Q43" s="68"/>
    </row>
    <row r="44" spans="1:17">
      <c r="A44" s="55"/>
      <c r="B44" s="66"/>
      <c r="C44" s="66"/>
      <c r="D44" s="66"/>
      <c r="E44" s="66"/>
      <c r="F44" s="69"/>
      <c r="G44" s="69"/>
      <c r="H44" s="69"/>
      <c r="I44" s="69"/>
      <c r="J44" s="79"/>
      <c r="K44" s="69"/>
      <c r="L44" s="69"/>
      <c r="M44" s="69"/>
      <c r="N44" s="69"/>
      <c r="P44" s="68"/>
      <c r="Q44" s="68"/>
    </row>
    <row r="45" spans="1:17">
      <c r="A45" s="84" t="s">
        <v>658</v>
      </c>
    </row>
    <row r="46" spans="1:17" ht="79.5" customHeight="1">
      <c r="A46" s="85" t="s">
        <v>659</v>
      </c>
      <c r="B46" s="117" t="s">
        <v>660</v>
      </c>
      <c r="C46" s="117"/>
      <c r="D46" s="117"/>
      <c r="E46" s="117"/>
      <c r="F46" s="117"/>
      <c r="G46" s="117"/>
      <c r="H46" s="117"/>
      <c r="I46" s="117"/>
      <c r="J46" s="117"/>
      <c r="K46" s="117"/>
      <c r="L46" s="117"/>
      <c r="M46" s="117"/>
      <c r="N46" s="117"/>
      <c r="O46" s="117"/>
      <c r="P46" s="86"/>
      <c r="Q46" s="86"/>
    </row>
    <row r="47" spans="1:17" ht="21" customHeight="1">
      <c r="A47" s="85" t="s">
        <v>661</v>
      </c>
      <c r="B47" s="117" t="s">
        <v>662</v>
      </c>
      <c r="C47" s="117"/>
      <c r="D47" s="117"/>
      <c r="E47" s="117"/>
      <c r="F47" s="117"/>
      <c r="G47" s="117"/>
      <c r="H47" s="117"/>
      <c r="I47" s="117"/>
      <c r="J47" s="117"/>
      <c r="K47" s="117"/>
      <c r="L47" s="117"/>
      <c r="M47" s="117"/>
      <c r="N47" s="117"/>
      <c r="O47" s="117"/>
      <c r="P47" s="86"/>
      <c r="Q47" s="86"/>
    </row>
    <row r="48" spans="1:17" ht="21" customHeight="1">
      <c r="A48" s="85" t="s">
        <v>663</v>
      </c>
      <c r="B48" s="116" t="s">
        <v>664</v>
      </c>
      <c r="C48" s="116"/>
      <c r="D48" s="116"/>
      <c r="E48" s="116"/>
      <c r="F48" s="116"/>
      <c r="G48" s="116"/>
      <c r="H48" s="116"/>
      <c r="I48" s="116"/>
      <c r="J48" s="116"/>
      <c r="K48" s="116"/>
      <c r="L48" s="116"/>
      <c r="M48" s="116"/>
      <c r="N48" s="116"/>
      <c r="O48" s="116"/>
      <c r="P48" s="87"/>
      <c r="Q48" s="87"/>
    </row>
    <row r="49" spans="1:17" ht="21" customHeight="1">
      <c r="A49" s="85" t="s">
        <v>665</v>
      </c>
      <c r="B49" s="116" t="s">
        <v>666</v>
      </c>
      <c r="C49" s="116"/>
      <c r="D49" s="116"/>
      <c r="E49" s="116"/>
      <c r="F49" s="116"/>
      <c r="G49" s="116"/>
      <c r="H49" s="116"/>
      <c r="I49" s="116"/>
      <c r="J49" s="116"/>
      <c r="K49" s="116"/>
      <c r="L49" s="116"/>
      <c r="M49" s="116"/>
      <c r="N49" s="116"/>
      <c r="O49" s="116"/>
      <c r="P49" s="87"/>
      <c r="Q49" s="87"/>
    </row>
    <row r="50" spans="1:17" ht="21" customHeight="1">
      <c r="A50" s="85" t="s">
        <v>667</v>
      </c>
      <c r="B50" s="116" t="s">
        <v>668</v>
      </c>
      <c r="C50" s="116"/>
      <c r="D50" s="116"/>
      <c r="E50" s="116"/>
      <c r="F50" s="116"/>
      <c r="G50" s="116"/>
      <c r="H50" s="116"/>
      <c r="I50" s="116"/>
      <c r="J50" s="116"/>
      <c r="K50" s="116"/>
      <c r="L50" s="116"/>
      <c r="M50" s="116"/>
      <c r="N50" s="116"/>
      <c r="O50" s="116"/>
    </row>
    <row r="51" spans="1:17" ht="21" customHeight="1">
      <c r="A51" s="85" t="s">
        <v>669</v>
      </c>
      <c r="B51" s="117" t="s">
        <v>670</v>
      </c>
      <c r="C51" s="117"/>
      <c r="D51" s="117"/>
      <c r="E51" s="117"/>
      <c r="F51" s="117"/>
      <c r="G51" s="117"/>
      <c r="H51" s="117"/>
      <c r="I51" s="117"/>
      <c r="J51" s="117"/>
      <c r="K51" s="117"/>
      <c r="L51" s="117"/>
      <c r="M51" s="117"/>
      <c r="N51" s="117"/>
      <c r="O51" s="117"/>
    </row>
    <row r="52" spans="1:17" ht="32.450000000000003" customHeight="1">
      <c r="A52" s="85" t="s">
        <v>671</v>
      </c>
      <c r="B52" s="117" t="s">
        <v>672</v>
      </c>
      <c r="C52" s="117"/>
      <c r="D52" s="117"/>
      <c r="E52" s="117"/>
      <c r="F52" s="117"/>
      <c r="G52" s="117"/>
      <c r="H52" s="117"/>
      <c r="I52" s="117"/>
      <c r="J52" s="117"/>
      <c r="K52" s="117"/>
      <c r="L52" s="117"/>
      <c r="M52" s="117"/>
      <c r="N52" s="117"/>
      <c r="O52" s="117"/>
    </row>
    <row r="53" spans="1:17" ht="32.450000000000003" customHeight="1">
      <c r="A53" s="85" t="s">
        <v>673</v>
      </c>
      <c r="B53" s="117" t="s">
        <v>674</v>
      </c>
      <c r="C53" s="117"/>
      <c r="D53" s="117"/>
      <c r="E53" s="117"/>
      <c r="F53" s="117"/>
      <c r="G53" s="117"/>
      <c r="H53" s="117"/>
      <c r="I53" s="117"/>
      <c r="J53" s="117"/>
      <c r="K53" s="117"/>
      <c r="L53" s="117"/>
      <c r="M53" s="117"/>
      <c r="N53" s="117"/>
      <c r="O53" s="117"/>
    </row>
    <row r="54" spans="1:17" ht="21" customHeight="1">
      <c r="A54" s="85" t="s">
        <v>675</v>
      </c>
      <c r="B54" s="117" t="s">
        <v>676</v>
      </c>
      <c r="C54" s="117"/>
      <c r="D54" s="117"/>
      <c r="E54" s="117"/>
      <c r="F54" s="117"/>
      <c r="G54" s="117"/>
      <c r="H54" s="117"/>
      <c r="I54" s="117"/>
      <c r="J54" s="117"/>
      <c r="K54" s="117"/>
      <c r="L54" s="117"/>
      <c r="M54" s="117"/>
      <c r="N54" s="117"/>
      <c r="O54" s="117"/>
    </row>
    <row r="55" spans="1:17" ht="29.25" customHeight="1">
      <c r="A55" s="85" t="s">
        <v>677</v>
      </c>
      <c r="B55" s="116" t="s">
        <v>678</v>
      </c>
      <c r="C55" s="116"/>
      <c r="D55" s="116"/>
      <c r="E55" s="116"/>
      <c r="F55" s="116"/>
      <c r="G55" s="116"/>
      <c r="H55" s="116"/>
      <c r="I55" s="116"/>
      <c r="J55" s="116"/>
      <c r="K55" s="116"/>
      <c r="L55" s="116"/>
      <c r="M55" s="116"/>
      <c r="N55" s="116"/>
      <c r="O55" s="116"/>
    </row>
    <row r="56" spans="1:17" ht="29.25" customHeight="1">
      <c r="A56" s="85" t="s">
        <v>679</v>
      </c>
      <c r="B56" s="116" t="s">
        <v>680</v>
      </c>
      <c r="C56" s="116"/>
      <c r="D56" s="116"/>
      <c r="E56" s="116"/>
      <c r="F56" s="116"/>
      <c r="G56" s="116"/>
      <c r="H56" s="116"/>
      <c r="I56" s="116"/>
      <c r="J56" s="116"/>
      <c r="K56" s="116"/>
      <c r="L56" s="116"/>
      <c r="M56" s="116"/>
      <c r="N56" s="116"/>
      <c r="O56" s="116"/>
    </row>
    <row r="57" spans="1:17" s="37" customFormat="1" ht="18" customHeight="1">
      <c r="A57" s="85" t="s">
        <v>681</v>
      </c>
      <c r="B57" s="117" t="s">
        <v>682</v>
      </c>
      <c r="C57" s="117"/>
      <c r="D57" s="117"/>
      <c r="E57" s="117"/>
      <c r="F57" s="117"/>
      <c r="G57" s="117"/>
      <c r="H57" s="117"/>
      <c r="I57" s="117"/>
      <c r="J57" s="117"/>
      <c r="K57" s="117"/>
      <c r="L57" s="117"/>
      <c r="M57" s="117"/>
      <c r="N57" s="117"/>
      <c r="O57" s="117"/>
    </row>
    <row r="58" spans="1:17" ht="15.75">
      <c r="A58" s="88"/>
      <c r="B58" s="89"/>
    </row>
    <row r="59" spans="1:17">
      <c r="A59" s="90"/>
      <c r="B59" s="89"/>
    </row>
    <row r="60" spans="1:17">
      <c r="B60" s="89"/>
      <c r="D60" s="35">
        <v>2021</v>
      </c>
      <c r="I60" s="35">
        <v>2022</v>
      </c>
    </row>
    <row r="61" spans="1:17">
      <c r="B61" s="89"/>
      <c r="D61" s="35" t="s">
        <v>683</v>
      </c>
      <c r="E61" s="35" t="s">
        <v>684</v>
      </c>
      <c r="F61" s="35" t="s">
        <v>685</v>
      </c>
      <c r="I61" s="35" t="s">
        <v>683</v>
      </c>
      <c r="J61" s="35" t="s">
        <v>684</v>
      </c>
      <c r="K61" s="35" t="s">
        <v>685</v>
      </c>
    </row>
    <row r="62" spans="1:17">
      <c r="B62" s="89"/>
      <c r="D62" s="91">
        <v>34.299999999999997</v>
      </c>
      <c r="E62" s="91">
        <f>F26/1000000</f>
        <v>32.666023000000003</v>
      </c>
      <c r="F62" s="92">
        <f>D62-E62</f>
        <v>1.6339769999999945</v>
      </c>
      <c r="I62" s="91">
        <v>32.799999999999997</v>
      </c>
      <c r="J62" s="91">
        <f>I26/1000000</f>
        <v>31.165737</v>
      </c>
      <c r="K62" s="92">
        <f>I62-J62</f>
        <v>1.6342629999999971</v>
      </c>
    </row>
    <row r="63" spans="1:17">
      <c r="B63" s="89"/>
      <c r="D63" s="91">
        <v>-76.8</v>
      </c>
      <c r="E63" s="91">
        <f>F24/1000000</f>
        <v>-74.125626999999994</v>
      </c>
      <c r="F63" s="92">
        <f>D63-E63</f>
        <v>-2.6743730000000028</v>
      </c>
      <c r="I63" s="91">
        <v>-73.8</v>
      </c>
      <c r="J63" s="91">
        <f>I24/1000000</f>
        <v>-71.391713999999993</v>
      </c>
      <c r="K63" s="92">
        <f>I63-J63</f>
        <v>-2.4082860000000039</v>
      </c>
    </row>
    <row r="64" spans="1:17">
      <c r="D64" s="91">
        <f>SUM(D62:D63)</f>
        <v>-42.5</v>
      </c>
      <c r="E64" s="91">
        <f>SUM(E62:E63)</f>
        <v>-41.459603999999992</v>
      </c>
      <c r="F64" s="92">
        <f>D64-E64</f>
        <v>-1.0403960000000083</v>
      </c>
      <c r="I64" s="91">
        <f>SUM(I62:I63)</f>
        <v>-41</v>
      </c>
      <c r="J64" s="91">
        <f>SUM(J62:J63)</f>
        <v>-40.225976999999993</v>
      </c>
      <c r="K64" s="92">
        <f>I64-J64</f>
        <v>-0.77402300000000679</v>
      </c>
    </row>
    <row r="65" spans="3:11">
      <c r="C65" s="35" t="s">
        <v>686</v>
      </c>
      <c r="F65" s="35">
        <v>-1.08</v>
      </c>
      <c r="K65" s="35">
        <v>-0.84599999999999997</v>
      </c>
    </row>
    <row r="66" spans="3:11">
      <c r="F66" s="92">
        <f>F64-F65</f>
        <v>3.9603999999991757E-2</v>
      </c>
      <c r="K66" s="92">
        <f>K64-K65</f>
        <v>7.1976999999993185E-2</v>
      </c>
    </row>
    <row r="67" spans="3:11">
      <c r="D67"/>
      <c r="E67"/>
      <c r="F67"/>
    </row>
    <row r="68" spans="3:11">
      <c r="D68"/>
      <c r="E68"/>
      <c r="F68"/>
    </row>
    <row r="69" spans="3:11">
      <c r="D69"/>
      <c r="E69"/>
      <c r="F69"/>
    </row>
    <row r="70" spans="3:11">
      <c r="D70"/>
      <c r="E70"/>
      <c r="F70"/>
    </row>
    <row r="71" spans="3:11">
      <c r="F71"/>
    </row>
    <row r="72" spans="3:11">
      <c r="F72"/>
    </row>
  </sheetData>
  <mergeCells count="21">
    <mergeCell ref="B48:O48"/>
    <mergeCell ref="A1:Q1"/>
    <mergeCell ref="A2:Q2"/>
    <mergeCell ref="A3:Q3"/>
    <mergeCell ref="A4:Q4"/>
    <mergeCell ref="J8:K8"/>
    <mergeCell ref="J10:K10"/>
    <mergeCell ref="B12:Q12"/>
    <mergeCell ref="B23:Q23"/>
    <mergeCell ref="B37:Q37"/>
    <mergeCell ref="B46:O46"/>
    <mergeCell ref="B47:O47"/>
    <mergeCell ref="B55:O55"/>
    <mergeCell ref="B56:O56"/>
    <mergeCell ref="B57:O57"/>
    <mergeCell ref="B49:O49"/>
    <mergeCell ref="B50:O50"/>
    <mergeCell ref="B51:O51"/>
    <mergeCell ref="B52:O52"/>
    <mergeCell ref="B53:O53"/>
    <mergeCell ref="B54:O54"/>
  </mergeCells>
  <pageMargins left="0.7" right="0.7" top="0.75" bottom="0.75" header="0.3" footer="0.3"/>
  <pageSetup fitToHeight="0" orientation="portrait" verticalDpi="1200" r:id="rId1"/>
  <headerFooter>
    <oddHeader>&amp;L&amp;"Times New Roman,Regular"&amp;12ARPA 5-4_Attach A.xlsx</oddHeader>
  </headerFooter>
  <colBreaks count="1" manualBreakCount="1">
    <brk id="5" max="5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B466A-B81F-469B-AF45-CD6DB5363D9E}">
  <dimension ref="A1:J65"/>
  <sheetViews>
    <sheetView workbookViewId="0">
      <selection activeCell="B23" sqref="G23"/>
    </sheetView>
  </sheetViews>
  <sheetFormatPr defaultRowHeight="15"/>
  <cols>
    <col min="1" max="1" width="58.42578125" bestFit="1" customWidth="1"/>
    <col min="2" max="2" width="38" bestFit="1" customWidth="1"/>
    <col min="3" max="3" width="14.42578125" bestFit="1" customWidth="1"/>
    <col min="4" max="7" width="15.28515625" bestFit="1" customWidth="1"/>
    <col min="9" max="9" width="14.5703125" bestFit="1" customWidth="1"/>
    <col min="10" max="10" width="20.5703125" bestFit="1" customWidth="1"/>
    <col min="11" max="11" width="12.140625" bestFit="1" customWidth="1"/>
  </cols>
  <sheetData>
    <row r="1" spans="1:7">
      <c r="A1" t="s">
        <v>0</v>
      </c>
    </row>
    <row r="2" spans="1:7">
      <c r="A2" t="s">
        <v>1</v>
      </c>
    </row>
    <row r="3" spans="1:7">
      <c r="A3" t="s">
        <v>2</v>
      </c>
    </row>
    <row r="4" spans="1:7">
      <c r="A4" t="s">
        <v>3</v>
      </c>
    </row>
    <row r="5" spans="1:7">
      <c r="A5" t="s">
        <v>4</v>
      </c>
    </row>
    <row r="6" spans="1:7" ht="60">
      <c r="D6" s="1" t="s">
        <v>5</v>
      </c>
      <c r="E6" s="1" t="s">
        <v>6</v>
      </c>
      <c r="F6" s="1" t="s">
        <v>7</v>
      </c>
      <c r="G6" s="1" t="s">
        <v>8</v>
      </c>
    </row>
    <row r="7" spans="1:7">
      <c r="A7" t="s">
        <v>9</v>
      </c>
      <c r="C7" t="s">
        <v>10</v>
      </c>
    </row>
    <row r="8" spans="1:7">
      <c r="A8" t="s">
        <v>11</v>
      </c>
    </row>
    <row r="9" spans="1:7">
      <c r="A9" t="s">
        <v>12</v>
      </c>
    </row>
    <row r="10" spans="1:7">
      <c r="A10" t="s">
        <v>13</v>
      </c>
      <c r="B10" t="s">
        <v>14</v>
      </c>
      <c r="D10" s="2">
        <v>0</v>
      </c>
      <c r="E10" s="2">
        <v>65066.19</v>
      </c>
      <c r="F10" s="2">
        <v>65066.19</v>
      </c>
      <c r="G10" s="2">
        <v>65066.19</v>
      </c>
    </row>
    <row r="11" spans="1:7">
      <c r="A11" t="s">
        <v>13</v>
      </c>
      <c r="B11" t="s">
        <v>15</v>
      </c>
      <c r="D11" s="2">
        <v>1255664.28</v>
      </c>
      <c r="E11" s="2">
        <v>-224786.52</v>
      </c>
      <c r="F11" s="2">
        <v>-224786.52</v>
      </c>
      <c r="G11" s="2">
        <v>1030877.76</v>
      </c>
    </row>
    <row r="12" spans="1:7">
      <c r="A12" t="s">
        <v>13</v>
      </c>
      <c r="B12" t="s">
        <v>16</v>
      </c>
      <c r="D12" s="2">
        <v>41774.370000000003</v>
      </c>
      <c r="E12" s="2">
        <v>-17131.41</v>
      </c>
      <c r="F12" s="2">
        <v>-17131.41</v>
      </c>
      <c r="G12" s="2">
        <v>24642.959999999999</v>
      </c>
    </row>
    <row r="13" spans="1:7">
      <c r="A13" t="s">
        <v>13</v>
      </c>
      <c r="B13" t="s">
        <v>17</v>
      </c>
      <c r="D13" s="2">
        <v>10650377.369999999</v>
      </c>
      <c r="E13" s="2">
        <v>-284956.36</v>
      </c>
      <c r="F13" s="2">
        <v>-284956.36</v>
      </c>
      <c r="G13" s="2">
        <v>10365421.01</v>
      </c>
    </row>
    <row r="14" spans="1:7">
      <c r="A14" t="s">
        <v>13</v>
      </c>
      <c r="B14" t="s">
        <v>18</v>
      </c>
      <c r="D14" s="2">
        <v>-284814.59999999998</v>
      </c>
      <c r="E14" s="2">
        <v>284814.59999999998</v>
      </c>
      <c r="F14" s="2">
        <v>284814.59999999998</v>
      </c>
      <c r="G14" s="2">
        <v>0</v>
      </c>
    </row>
    <row r="15" spans="1:7">
      <c r="A15" t="s">
        <v>13</v>
      </c>
      <c r="B15" t="s">
        <v>19</v>
      </c>
      <c r="D15" s="2">
        <v>0</v>
      </c>
      <c r="E15" s="2">
        <v>-2338171.19</v>
      </c>
      <c r="F15" s="2">
        <v>-2338171.19</v>
      </c>
      <c r="G15" s="2">
        <v>-2338171.19</v>
      </c>
    </row>
    <row r="16" spans="1:7">
      <c r="A16" t="s">
        <v>13</v>
      </c>
      <c r="B16" t="s">
        <v>20</v>
      </c>
      <c r="D16" s="2">
        <v>-2338171.19</v>
      </c>
      <c r="E16" s="2">
        <v>2338171.19</v>
      </c>
      <c r="F16" s="2">
        <v>2338171.19</v>
      </c>
      <c r="G16" s="2">
        <v>0</v>
      </c>
    </row>
    <row r="17" spans="1:7">
      <c r="A17" t="s">
        <v>21</v>
      </c>
      <c r="B17" t="s">
        <v>22</v>
      </c>
      <c r="D17" s="2">
        <v>-162952.49</v>
      </c>
      <c r="E17" s="2">
        <v>162952.49</v>
      </c>
      <c r="F17" s="2">
        <v>162952.49</v>
      </c>
      <c r="G17" s="2">
        <v>0</v>
      </c>
    </row>
    <row r="18" spans="1:7">
      <c r="A18" t="s">
        <v>21</v>
      </c>
      <c r="B18" t="s">
        <v>23</v>
      </c>
      <c r="D18" s="2">
        <v>0</v>
      </c>
      <c r="E18" s="2">
        <v>-162952.49</v>
      </c>
      <c r="F18" s="2">
        <v>-162952.49</v>
      </c>
      <c r="G18" s="2">
        <v>-162952.49</v>
      </c>
    </row>
    <row r="19" spans="1:7">
      <c r="A19" t="s">
        <v>24</v>
      </c>
      <c r="B19" t="s">
        <v>14</v>
      </c>
      <c r="D19" s="2">
        <v>49228.75</v>
      </c>
      <c r="E19" s="2">
        <v>-49228.75</v>
      </c>
      <c r="F19" s="2">
        <v>-49228.75</v>
      </c>
      <c r="G19" s="2">
        <v>0</v>
      </c>
    </row>
    <row r="20" spans="1:7">
      <c r="A20" t="s">
        <v>25</v>
      </c>
      <c r="D20" s="2">
        <v>9211106.4900000002</v>
      </c>
      <c r="E20" s="2">
        <v>-226222.25</v>
      </c>
      <c r="F20" s="2">
        <v>-226222.25</v>
      </c>
      <c r="G20" s="2">
        <v>8984884.2400000002</v>
      </c>
    </row>
    <row r="21" spans="1:7">
      <c r="A21" t="s">
        <v>26</v>
      </c>
    </row>
    <row r="22" spans="1:7">
      <c r="A22" t="s">
        <v>13</v>
      </c>
      <c r="B22" t="s">
        <v>27</v>
      </c>
      <c r="D22" s="2">
        <v>-78292925.560000002</v>
      </c>
      <c r="E22" s="2">
        <v>202406.08</v>
      </c>
      <c r="F22" s="2">
        <v>202406.08</v>
      </c>
      <c r="G22" s="2">
        <v>-78090519.480000004</v>
      </c>
    </row>
    <row r="23" spans="1:7">
      <c r="A23" t="s">
        <v>13</v>
      </c>
      <c r="B23" t="s">
        <v>19</v>
      </c>
      <c r="D23" s="2">
        <v>0</v>
      </c>
      <c r="E23" s="2">
        <v>2338171.19</v>
      </c>
      <c r="F23" s="2">
        <v>2338171.19</v>
      </c>
      <c r="G23" s="2">
        <v>2338171.19</v>
      </c>
    </row>
    <row r="24" spans="1:7">
      <c r="A24" t="s">
        <v>13</v>
      </c>
      <c r="B24" t="s">
        <v>20</v>
      </c>
      <c r="D24" s="2">
        <v>2338171.19</v>
      </c>
      <c r="E24" s="2">
        <v>-2338171.19</v>
      </c>
      <c r="F24" s="2">
        <v>-2338171.19</v>
      </c>
      <c r="G24" s="2">
        <v>0</v>
      </c>
    </row>
    <row r="25" spans="1:7">
      <c r="A25" t="s">
        <v>28</v>
      </c>
      <c r="D25" s="2">
        <v>-75954754.370000005</v>
      </c>
      <c r="E25" s="2">
        <v>202406.08</v>
      </c>
      <c r="F25" s="2">
        <v>202406.08</v>
      </c>
      <c r="G25" s="2">
        <v>-75752348.290000007</v>
      </c>
    </row>
    <row r="26" spans="1:7">
      <c r="A26" t="s">
        <v>29</v>
      </c>
    </row>
    <row r="27" spans="1:7">
      <c r="A27" t="s">
        <v>13</v>
      </c>
      <c r="B27" t="s">
        <v>30</v>
      </c>
      <c r="D27" s="2">
        <v>38.200000000000003</v>
      </c>
      <c r="E27" s="2">
        <v>-38.200000000000003</v>
      </c>
      <c r="F27" s="2">
        <v>-38.200000000000003</v>
      </c>
      <c r="G27" s="2">
        <v>0</v>
      </c>
    </row>
    <row r="28" spans="1:7">
      <c r="A28" t="s">
        <v>13</v>
      </c>
      <c r="B28" t="s">
        <v>31</v>
      </c>
      <c r="D28" s="2">
        <v>26.54</v>
      </c>
      <c r="E28" s="2">
        <v>-26.54</v>
      </c>
      <c r="F28" s="2">
        <v>-26.54</v>
      </c>
      <c r="G28" s="2">
        <v>0</v>
      </c>
    </row>
    <row r="29" spans="1:7">
      <c r="A29" t="s">
        <v>13</v>
      </c>
      <c r="B29" t="s">
        <v>32</v>
      </c>
      <c r="D29" s="2">
        <v>0.01</v>
      </c>
      <c r="E29" s="2">
        <v>-0.01</v>
      </c>
      <c r="F29" s="2">
        <v>-0.01</v>
      </c>
      <c r="G29" s="2">
        <v>0</v>
      </c>
    </row>
    <row r="30" spans="1:7">
      <c r="A30" t="s">
        <v>13</v>
      </c>
      <c r="B30" t="s">
        <v>33</v>
      </c>
      <c r="D30" s="2">
        <v>-2768.75</v>
      </c>
      <c r="E30" s="2">
        <v>2768.75</v>
      </c>
      <c r="F30" s="2">
        <v>2768.75</v>
      </c>
      <c r="G30" s="2">
        <v>0</v>
      </c>
    </row>
    <row r="31" spans="1:7">
      <c r="A31" t="s">
        <v>13</v>
      </c>
      <c r="B31" t="s">
        <v>34</v>
      </c>
      <c r="D31" s="2">
        <v>2215.4499999999998</v>
      </c>
      <c r="E31" s="2">
        <v>-2215.4499999999998</v>
      </c>
      <c r="F31" s="2">
        <v>-2215.4499999999998</v>
      </c>
      <c r="G31" s="2">
        <v>0</v>
      </c>
    </row>
    <row r="32" spans="1:7">
      <c r="A32" t="s">
        <v>13</v>
      </c>
      <c r="B32" t="s">
        <v>35</v>
      </c>
      <c r="D32" s="2">
        <v>-9091290.3900000006</v>
      </c>
      <c r="E32" s="2">
        <v>10718009.970000001</v>
      </c>
      <c r="F32" s="2">
        <v>10718009.970000001</v>
      </c>
      <c r="G32" s="2">
        <v>1626719.58</v>
      </c>
    </row>
    <row r="33" spans="1:10">
      <c r="A33" t="s">
        <v>13</v>
      </c>
      <c r="B33" t="s">
        <v>36</v>
      </c>
      <c r="D33" s="2">
        <v>-307321.78000000003</v>
      </c>
      <c r="E33" s="2">
        <v>307323.59000000003</v>
      </c>
      <c r="F33" s="2">
        <v>307323.59000000003</v>
      </c>
      <c r="G33" s="2">
        <v>1.81</v>
      </c>
    </row>
    <row r="34" spans="1:10">
      <c r="A34" t="s">
        <v>13</v>
      </c>
      <c r="B34" t="s">
        <v>18</v>
      </c>
      <c r="D34" s="2">
        <v>284814.59999999998</v>
      </c>
      <c r="E34" s="2">
        <v>-284814.59999999998</v>
      </c>
      <c r="F34" s="2">
        <v>-284814.59999999998</v>
      </c>
      <c r="G34" s="2">
        <v>0</v>
      </c>
    </row>
    <row r="35" spans="1:10">
      <c r="A35" t="s">
        <v>37</v>
      </c>
      <c r="D35" s="2">
        <v>-9114286.1199999992</v>
      </c>
      <c r="E35" s="2">
        <v>10741007.51</v>
      </c>
      <c r="F35" s="2">
        <v>10741007.51</v>
      </c>
      <c r="G35" s="2">
        <v>1626721.39</v>
      </c>
    </row>
    <row r="36" spans="1:10">
      <c r="A36" t="s">
        <v>38</v>
      </c>
    </row>
    <row r="37" spans="1:10">
      <c r="A37" t="s">
        <v>13</v>
      </c>
      <c r="B37" t="s">
        <v>39</v>
      </c>
      <c r="D37" s="2">
        <v>0</v>
      </c>
      <c r="E37" s="2">
        <v>32604332.010000002</v>
      </c>
      <c r="F37" s="2">
        <v>32604332.010000002</v>
      </c>
      <c r="G37" s="2">
        <v>32604332.010000002</v>
      </c>
    </row>
    <row r="38" spans="1:10">
      <c r="A38" t="s">
        <v>40</v>
      </c>
      <c r="B38" t="s">
        <v>41</v>
      </c>
      <c r="D38" s="2">
        <v>31393507.210000001</v>
      </c>
      <c r="E38" s="2">
        <v>-31393507.210000001</v>
      </c>
      <c r="F38" s="2">
        <v>-31393507.210000001</v>
      </c>
      <c r="G38" s="2">
        <v>0</v>
      </c>
    </row>
    <row r="39" spans="1:10">
      <c r="A39" t="s">
        <v>42</v>
      </c>
      <c r="D39" s="2">
        <v>31393507.210000001</v>
      </c>
      <c r="E39" s="2">
        <v>1210824.8</v>
      </c>
      <c r="F39" s="2">
        <v>1210824.8</v>
      </c>
      <c r="G39" s="2">
        <v>32604332.010000002</v>
      </c>
    </row>
    <row r="40" spans="1:10">
      <c r="A40" t="s">
        <v>43</v>
      </c>
    </row>
    <row r="41" spans="1:10">
      <c r="A41" t="s">
        <v>44</v>
      </c>
      <c r="B41" t="s">
        <v>45</v>
      </c>
      <c r="D41" s="2">
        <v>1194544.76</v>
      </c>
      <c r="E41" s="2">
        <v>-1194544.76</v>
      </c>
      <c r="F41" s="2">
        <v>-1194544.76</v>
      </c>
      <c r="G41" s="2">
        <v>0</v>
      </c>
    </row>
    <row r="42" spans="1:10">
      <c r="A42" t="s">
        <v>46</v>
      </c>
      <c r="D42" s="2">
        <v>1194544.76</v>
      </c>
      <c r="E42" s="2">
        <v>-1194544.76</v>
      </c>
      <c r="F42" s="2">
        <v>-1194544.76</v>
      </c>
      <c r="G42" s="2">
        <v>0</v>
      </c>
    </row>
    <row r="43" spans="1:10">
      <c r="A43" t="s">
        <v>47</v>
      </c>
    </row>
    <row r="44" spans="1:10">
      <c r="A44" t="s">
        <v>13</v>
      </c>
      <c r="B44" t="s">
        <v>48</v>
      </c>
      <c r="D44" s="2">
        <v>-6660.87</v>
      </c>
      <c r="E44" s="2">
        <v>6660.87</v>
      </c>
      <c r="F44" s="2">
        <v>6660.87</v>
      </c>
      <c r="G44" s="2">
        <v>0</v>
      </c>
    </row>
    <row r="45" spans="1:10">
      <c r="A45" t="s">
        <v>49</v>
      </c>
      <c r="B45" t="s">
        <v>50</v>
      </c>
      <c r="D45" s="2">
        <v>354486.36</v>
      </c>
      <c r="E45" s="2">
        <v>-354486.36</v>
      </c>
      <c r="F45" s="2">
        <v>-354486.36</v>
      </c>
      <c r="G45" s="2">
        <v>0</v>
      </c>
      <c r="J45" s="3"/>
    </row>
    <row r="46" spans="1:10">
      <c r="A46" t="s">
        <v>51</v>
      </c>
      <c r="D46" s="2">
        <v>347825.49</v>
      </c>
      <c r="E46" s="2">
        <v>-347825.49</v>
      </c>
      <c r="F46" s="2">
        <v>-347825.49</v>
      </c>
      <c r="G46" s="2">
        <v>0</v>
      </c>
      <c r="J46" s="4"/>
    </row>
    <row r="47" spans="1:10">
      <c r="A47" t="s">
        <v>52</v>
      </c>
      <c r="J47" s="4"/>
    </row>
    <row r="48" spans="1:10">
      <c r="A48" t="s">
        <v>13</v>
      </c>
      <c r="B48" t="s">
        <v>53</v>
      </c>
      <c r="D48" s="2">
        <v>0</v>
      </c>
      <c r="E48" s="2">
        <v>61691.24</v>
      </c>
      <c r="F48" s="2">
        <v>61691.24</v>
      </c>
      <c r="G48" s="2">
        <v>61691.24</v>
      </c>
      <c r="J48" s="4"/>
    </row>
    <row r="49" spans="1:10">
      <c r="A49" t="s">
        <v>54</v>
      </c>
      <c r="B49" t="s">
        <v>55</v>
      </c>
      <c r="D49" s="2">
        <v>-664393.69999999995</v>
      </c>
      <c r="E49" s="2">
        <v>664393.69999999995</v>
      </c>
      <c r="F49" s="2">
        <v>664393.69999999995</v>
      </c>
      <c r="G49" s="2">
        <v>0</v>
      </c>
      <c r="J49" s="4"/>
    </row>
    <row r="50" spans="1:10">
      <c r="A50" t="s">
        <v>56</v>
      </c>
      <c r="D50" s="2">
        <v>-664393.69999999995</v>
      </c>
      <c r="E50" s="2">
        <v>726084.94</v>
      </c>
      <c r="F50" s="2">
        <v>726084.94</v>
      </c>
      <c r="G50" s="2">
        <v>61691.24</v>
      </c>
      <c r="J50" s="4"/>
    </row>
    <row r="51" spans="1:10">
      <c r="A51" t="s">
        <v>57</v>
      </c>
      <c r="D51" s="2">
        <v>-43586450.240000002</v>
      </c>
      <c r="E51" s="2">
        <v>11111730.83</v>
      </c>
      <c r="F51" s="2">
        <v>11111730.83</v>
      </c>
      <c r="G51" s="2">
        <v>-32474719.41</v>
      </c>
      <c r="J51" s="5"/>
    </row>
    <row r="52" spans="1:10">
      <c r="A52" t="s">
        <v>58</v>
      </c>
      <c r="D52" s="2">
        <v>-43586450.240000002</v>
      </c>
      <c r="E52" s="2">
        <v>11111730.83</v>
      </c>
      <c r="F52" s="2">
        <v>11111730.83</v>
      </c>
      <c r="G52" s="2">
        <v>-32474719.41</v>
      </c>
    </row>
    <row r="53" spans="1:10">
      <c r="A53" t="s">
        <v>59</v>
      </c>
      <c r="B53" s="6">
        <v>44585</v>
      </c>
      <c r="C53" s="7">
        <v>0.52041666666666664</v>
      </c>
    </row>
    <row r="54" spans="1:10">
      <c r="E54" t="s">
        <v>60</v>
      </c>
      <c r="G54" s="2">
        <f>G20</f>
        <v>8984884.2400000002</v>
      </c>
      <c r="J54" s="2"/>
    </row>
    <row r="56" spans="1:10">
      <c r="E56" t="s">
        <v>61</v>
      </c>
      <c r="G56" s="2">
        <f>G52-G54</f>
        <v>-41459603.649999999</v>
      </c>
      <c r="J56" s="8"/>
    </row>
    <row r="57" spans="1:10">
      <c r="J57" s="2"/>
    </row>
    <row r="58" spans="1:10">
      <c r="J58" s="9"/>
    </row>
    <row r="59" spans="1:10">
      <c r="D59" t="s">
        <v>62</v>
      </c>
      <c r="G59" s="2">
        <f>G25</f>
        <v>-75752348.290000007</v>
      </c>
    </row>
    <row r="60" spans="1:10">
      <c r="D60" t="s">
        <v>63</v>
      </c>
      <c r="G60" s="2">
        <f>G39</f>
        <v>32604332.010000002</v>
      </c>
    </row>
    <row r="61" spans="1:10">
      <c r="D61" t="s">
        <v>64</v>
      </c>
      <c r="G61" s="2">
        <f>G35+G46</f>
        <v>1626721.39</v>
      </c>
    </row>
    <row r="62" spans="1:10">
      <c r="D62" t="s">
        <v>65</v>
      </c>
      <c r="G62" s="2">
        <f>+G50</f>
        <v>61691.24</v>
      </c>
    </row>
    <row r="63" spans="1:10">
      <c r="D63" t="s">
        <v>66</v>
      </c>
      <c r="G63" s="2">
        <f>+G46</f>
        <v>0</v>
      </c>
    </row>
    <row r="65" spans="4:7">
      <c r="D65" t="s">
        <v>67</v>
      </c>
      <c r="G65" s="10">
        <f>SUM(G59:G63)</f>
        <v>-41459603.649999999</v>
      </c>
    </row>
  </sheetData>
  <pageMargins left="0.7" right="0.7" top="0.75" bottom="0.75" header="0.3" footer="0.3"/>
  <pageSetup orientation="portrait" verticalDpi="0" r:id="rId1"/>
  <headerFooter>
    <oddHeader>&amp;L&amp;"Times New Roman,Regular"&amp;12ARPA 5-4_Attach A.xlsx</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E3B06-958E-4FC5-B4B9-B187A46D7ADB}">
  <dimension ref="A1:I50"/>
  <sheetViews>
    <sheetView workbookViewId="0">
      <pane xSplit="1" ySplit="6" topLeftCell="B27" activePane="bottomRight" state="frozen"/>
      <selection activeCell="B23" sqref="G23"/>
      <selection pane="topRight" activeCell="B23" sqref="G23"/>
      <selection pane="bottomLeft" activeCell="B23" sqref="G23"/>
      <selection pane="bottomRight" activeCell="B23" sqref="G23"/>
    </sheetView>
  </sheetViews>
  <sheetFormatPr defaultRowHeight="15"/>
  <cols>
    <col min="1" max="1" width="60.5703125" bestFit="1" customWidth="1"/>
    <col min="2" max="2" width="37.5703125" bestFit="1" customWidth="1"/>
    <col min="3" max="3" width="14.42578125" bestFit="1" customWidth="1"/>
    <col min="4" max="4" width="12.5703125" bestFit="1" customWidth="1"/>
    <col min="5" max="5" width="11.5703125" bestFit="1" customWidth="1"/>
    <col min="6" max="6" width="14.7109375" bestFit="1" customWidth="1"/>
    <col min="7" max="7" width="15.28515625" bestFit="1" customWidth="1"/>
    <col min="8" max="8" width="14.7109375" bestFit="1" customWidth="1"/>
    <col min="9" max="9" width="14.85546875" bestFit="1" customWidth="1"/>
  </cols>
  <sheetData>
    <row r="1" spans="1:7">
      <c r="A1" t="s">
        <v>0</v>
      </c>
    </row>
    <row r="2" spans="1:7">
      <c r="A2" t="s">
        <v>1</v>
      </c>
    </row>
    <row r="3" spans="1:7">
      <c r="A3" t="s">
        <v>687</v>
      </c>
    </row>
    <row r="4" spans="1:7">
      <c r="A4" t="s">
        <v>3</v>
      </c>
    </row>
    <row r="5" spans="1:7">
      <c r="A5" t="s">
        <v>688</v>
      </c>
    </row>
    <row r="6" spans="1:7" ht="90">
      <c r="D6" s="1" t="s">
        <v>689</v>
      </c>
      <c r="E6" s="1" t="s">
        <v>690</v>
      </c>
      <c r="F6" s="1" t="s">
        <v>691</v>
      </c>
      <c r="G6" s="1" t="s">
        <v>692</v>
      </c>
    </row>
    <row r="7" spans="1:7">
      <c r="A7" t="s">
        <v>9</v>
      </c>
      <c r="C7" t="s">
        <v>10</v>
      </c>
    </row>
    <row r="8" spans="1:7">
      <c r="A8" t="s">
        <v>11</v>
      </c>
    </row>
    <row r="9" spans="1:7">
      <c r="A9">
        <v>254015</v>
      </c>
    </row>
    <row r="10" spans="1:7">
      <c r="A10" t="s">
        <v>13</v>
      </c>
      <c r="B10" t="s">
        <v>693</v>
      </c>
      <c r="D10" s="93">
        <v>0</v>
      </c>
      <c r="E10" s="93">
        <v>185536</v>
      </c>
      <c r="F10" s="93">
        <v>185536</v>
      </c>
      <c r="G10" s="93">
        <v>185536</v>
      </c>
    </row>
    <row r="11" spans="1:7">
      <c r="A11" t="s">
        <v>13</v>
      </c>
      <c r="B11" t="s">
        <v>14</v>
      </c>
      <c r="D11" s="93">
        <v>0</v>
      </c>
      <c r="E11" s="93">
        <v>-1251990</v>
      </c>
      <c r="F11" s="93">
        <v>-1317056</v>
      </c>
      <c r="G11" s="93">
        <v>-1251990</v>
      </c>
    </row>
    <row r="12" spans="1:7">
      <c r="A12" t="s">
        <v>13</v>
      </c>
      <c r="B12" t="s">
        <v>15</v>
      </c>
      <c r="D12" s="93">
        <v>0</v>
      </c>
      <c r="E12" s="93">
        <v>0</v>
      </c>
      <c r="F12" s="93">
        <v>-1030878</v>
      </c>
      <c r="G12" s="93">
        <v>0</v>
      </c>
    </row>
    <row r="13" spans="1:7">
      <c r="A13" t="s">
        <v>13</v>
      </c>
      <c r="B13" t="s">
        <v>16</v>
      </c>
      <c r="D13" s="93">
        <v>0</v>
      </c>
      <c r="E13" s="93">
        <v>0</v>
      </c>
      <c r="F13" s="93">
        <v>-24643</v>
      </c>
      <c r="G13" s="93">
        <v>0</v>
      </c>
    </row>
    <row r="14" spans="1:7">
      <c r="A14" t="s">
        <v>13</v>
      </c>
      <c r="B14" t="s">
        <v>17</v>
      </c>
      <c r="D14" s="93">
        <v>0</v>
      </c>
      <c r="E14" s="93">
        <v>0</v>
      </c>
      <c r="F14" s="93">
        <v>-10365421</v>
      </c>
      <c r="G14" s="93">
        <v>0</v>
      </c>
    </row>
    <row r="15" spans="1:7">
      <c r="A15" t="s">
        <v>13</v>
      </c>
      <c r="B15" t="s">
        <v>19</v>
      </c>
      <c r="D15" s="93">
        <v>0</v>
      </c>
      <c r="E15" s="93">
        <v>0</v>
      </c>
      <c r="F15" s="93">
        <v>2338171</v>
      </c>
      <c r="G15" s="93">
        <v>0</v>
      </c>
    </row>
    <row r="16" spans="1:7">
      <c r="A16" t="s">
        <v>21</v>
      </c>
      <c r="B16" t="s">
        <v>23</v>
      </c>
      <c r="D16" s="93">
        <v>0</v>
      </c>
      <c r="E16" s="93">
        <v>0</v>
      </c>
      <c r="F16" s="93">
        <v>162952</v>
      </c>
      <c r="G16" s="93">
        <v>0</v>
      </c>
    </row>
    <row r="17" spans="1:7">
      <c r="A17" t="s">
        <v>21</v>
      </c>
      <c r="B17" t="s">
        <v>694</v>
      </c>
      <c r="D17" s="93">
        <v>0</v>
      </c>
      <c r="E17" s="93">
        <v>1324321</v>
      </c>
      <c r="F17" s="93">
        <v>1324321</v>
      </c>
      <c r="G17" s="93">
        <v>1324321</v>
      </c>
    </row>
    <row r="18" spans="1:7">
      <c r="A18" t="s">
        <v>25</v>
      </c>
      <c r="D18" s="93">
        <v>0</v>
      </c>
      <c r="E18" s="93">
        <v>257867</v>
      </c>
      <c r="F18" s="93">
        <v>-8727017</v>
      </c>
      <c r="G18" s="93">
        <v>257867</v>
      </c>
    </row>
    <row r="19" spans="1:7">
      <c r="A19" t="s">
        <v>26</v>
      </c>
    </row>
    <row r="20" spans="1:7">
      <c r="A20" t="s">
        <v>13</v>
      </c>
      <c r="B20" t="s">
        <v>27</v>
      </c>
      <c r="D20" s="93">
        <v>-75663254</v>
      </c>
      <c r="E20" s="93">
        <v>309825</v>
      </c>
      <c r="F20" s="93">
        <v>2737090</v>
      </c>
      <c r="G20" s="93">
        <v>-75353430</v>
      </c>
    </row>
    <row r="21" spans="1:7">
      <c r="A21" t="s">
        <v>13</v>
      </c>
      <c r="B21" t="s">
        <v>19</v>
      </c>
      <c r="D21" s="93">
        <v>2338171</v>
      </c>
      <c r="E21" s="93">
        <v>0</v>
      </c>
      <c r="F21" s="93">
        <v>0</v>
      </c>
      <c r="G21" s="93">
        <v>2338171</v>
      </c>
    </row>
    <row r="22" spans="1:7">
      <c r="A22" t="s">
        <v>28</v>
      </c>
      <c r="D22" s="93">
        <v>-73325083</v>
      </c>
      <c r="E22" s="93">
        <v>309825</v>
      </c>
      <c r="F22" s="93">
        <v>2737090</v>
      </c>
      <c r="G22" s="93">
        <v>-73015259</v>
      </c>
    </row>
    <row r="23" spans="1:7">
      <c r="A23" t="s">
        <v>29</v>
      </c>
    </row>
    <row r="24" spans="1:7">
      <c r="A24" t="s">
        <v>13</v>
      </c>
      <c r="B24" t="s">
        <v>35</v>
      </c>
      <c r="D24" s="93">
        <v>0</v>
      </c>
      <c r="E24" s="93">
        <v>0</v>
      </c>
      <c r="F24" s="93">
        <v>-1626720</v>
      </c>
      <c r="G24" s="93">
        <v>0</v>
      </c>
    </row>
    <row r="25" spans="1:7">
      <c r="A25" t="s">
        <v>13</v>
      </c>
      <c r="B25" t="s">
        <v>36</v>
      </c>
      <c r="D25" s="93">
        <v>0</v>
      </c>
      <c r="E25" s="93">
        <v>0</v>
      </c>
      <c r="F25" s="93">
        <v>-2</v>
      </c>
      <c r="G25" s="93">
        <v>0</v>
      </c>
    </row>
    <row r="26" spans="1:7">
      <c r="A26" t="s">
        <v>37</v>
      </c>
      <c r="D26" s="93">
        <v>0</v>
      </c>
      <c r="E26" s="93">
        <v>0</v>
      </c>
      <c r="F26" s="93">
        <v>-1626721</v>
      </c>
      <c r="G26" s="93">
        <v>0</v>
      </c>
    </row>
    <row r="27" spans="1:7">
      <c r="A27" t="s">
        <v>38</v>
      </c>
    </row>
    <row r="28" spans="1:7">
      <c r="A28" t="s">
        <v>13</v>
      </c>
      <c r="B28" t="s">
        <v>39</v>
      </c>
      <c r="D28" s="93">
        <v>0</v>
      </c>
      <c r="E28" s="93">
        <v>0</v>
      </c>
      <c r="F28" s="93">
        <v>-32604332</v>
      </c>
      <c r="G28" s="93">
        <v>0</v>
      </c>
    </row>
    <row r="29" spans="1:7">
      <c r="A29" t="s">
        <v>42</v>
      </c>
      <c r="D29" s="93">
        <v>0</v>
      </c>
      <c r="E29" s="93">
        <v>0</v>
      </c>
      <c r="F29" s="93">
        <v>-32604332</v>
      </c>
      <c r="G29" s="93">
        <v>0</v>
      </c>
    </row>
    <row r="30" spans="1:7">
      <c r="A30" t="s">
        <v>52</v>
      </c>
    </row>
    <row r="31" spans="1:7">
      <c r="A31" t="s">
        <v>13</v>
      </c>
      <c r="B31" t="s">
        <v>53</v>
      </c>
      <c r="D31" s="93">
        <v>0</v>
      </c>
      <c r="E31" s="93">
        <v>0</v>
      </c>
      <c r="F31" s="93">
        <v>-61691</v>
      </c>
      <c r="G31" s="93">
        <v>0</v>
      </c>
    </row>
    <row r="32" spans="1:7">
      <c r="A32" t="s">
        <v>56</v>
      </c>
      <c r="D32" s="93">
        <v>0</v>
      </c>
      <c r="E32" s="93">
        <v>0</v>
      </c>
      <c r="F32" s="93">
        <v>-61691</v>
      </c>
      <c r="G32" s="93">
        <v>0</v>
      </c>
    </row>
    <row r="33" spans="1:9">
      <c r="A33" t="s">
        <v>695</v>
      </c>
      <c r="D33" s="93">
        <v>-73325083</v>
      </c>
      <c r="E33" s="93">
        <v>567692</v>
      </c>
      <c r="F33" s="93">
        <v>-40282672</v>
      </c>
      <c r="G33" s="93">
        <v>-72757391</v>
      </c>
    </row>
    <row r="34" spans="1:9">
      <c r="A34" t="s">
        <v>58</v>
      </c>
      <c r="D34" s="93">
        <v>-73325083</v>
      </c>
      <c r="E34" s="93">
        <v>567692</v>
      </c>
      <c r="F34" s="93">
        <v>-40282672</v>
      </c>
      <c r="G34" s="93">
        <v>-72757391</v>
      </c>
    </row>
    <row r="35" spans="1:9">
      <c r="A35" t="s">
        <v>59</v>
      </c>
      <c r="B35" s="6">
        <v>45034</v>
      </c>
      <c r="C35" s="7">
        <v>0.47802083333333334</v>
      </c>
    </row>
    <row r="36" spans="1:9">
      <c r="E36" t="s">
        <v>60</v>
      </c>
      <c r="G36" s="2">
        <f>G18</f>
        <v>257867</v>
      </c>
    </row>
    <row r="38" spans="1:9">
      <c r="E38" t="s">
        <v>61</v>
      </c>
      <c r="G38" s="2">
        <f>G34-G36</f>
        <v>-73015258</v>
      </c>
      <c r="H38" s="2"/>
    </row>
    <row r="40" spans="1:9">
      <c r="H40" t="s">
        <v>729</v>
      </c>
      <c r="I40" t="s">
        <v>730</v>
      </c>
    </row>
    <row r="41" spans="1:9">
      <c r="D41" t="s">
        <v>62</v>
      </c>
      <c r="G41" s="2">
        <f>G22</f>
        <v>-73015259</v>
      </c>
      <c r="H41" s="2">
        <f>'182392 12.31.22'!G37</f>
        <v>1623545</v>
      </c>
      <c r="I41" s="2">
        <f>SUM(G41:H41)</f>
        <v>-71391714</v>
      </c>
    </row>
    <row r="42" spans="1:9">
      <c r="D42" t="s">
        <v>63</v>
      </c>
      <c r="G42" s="2">
        <f>G29</f>
        <v>0</v>
      </c>
    </row>
    <row r="43" spans="1:9">
      <c r="D43" t="s">
        <v>64</v>
      </c>
      <c r="G43" s="2">
        <v>0</v>
      </c>
    </row>
    <row r="44" spans="1:9">
      <c r="D44" t="s">
        <v>65</v>
      </c>
      <c r="G44" s="2">
        <f>+G32</f>
        <v>0</v>
      </c>
    </row>
    <row r="45" spans="1:9">
      <c r="D45" t="s">
        <v>66</v>
      </c>
      <c r="G45" s="2">
        <f>+G28</f>
        <v>0</v>
      </c>
    </row>
    <row r="47" spans="1:9">
      <c r="D47" t="s">
        <v>67</v>
      </c>
      <c r="G47" s="10">
        <f>SUM(G41:G45)</f>
        <v>-73015259</v>
      </c>
    </row>
    <row r="50" spans="4:4">
      <c r="D50" s="2"/>
    </row>
  </sheetData>
  <pageMargins left="0.7" right="0.7" top="0.75" bottom="0.75" header="0.3" footer="0.3"/>
  <pageSetup orientation="portrait" verticalDpi="0" r:id="rId1"/>
  <headerFooter>
    <oddHeader>&amp;L&amp;"Times New Roman,Regular"&amp;12ARPA 5-4_Attach A.xlsx</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D6410-AAC6-458B-8E4C-F14B3A752E10}">
  <dimension ref="A1:H41"/>
  <sheetViews>
    <sheetView topLeftCell="A10" workbookViewId="0">
      <selection activeCell="B23" sqref="G23"/>
    </sheetView>
  </sheetViews>
  <sheetFormatPr defaultRowHeight="15"/>
  <cols>
    <col min="1" max="1" width="62" bestFit="1" customWidth="1"/>
    <col min="2" max="2" width="37.5703125" bestFit="1" customWidth="1"/>
    <col min="3" max="3" width="14.42578125" bestFit="1" customWidth="1"/>
    <col min="4" max="4" width="11.85546875" bestFit="1" customWidth="1"/>
    <col min="5" max="5" width="10" bestFit="1" customWidth="1"/>
    <col min="6" max="6" width="11.85546875" bestFit="1" customWidth="1"/>
    <col min="7" max="7" width="14.5703125" bestFit="1" customWidth="1"/>
    <col min="8" max="8" width="14.140625" bestFit="1" customWidth="1"/>
  </cols>
  <sheetData>
    <row r="1" spans="1:7">
      <c r="A1" t="s">
        <v>0</v>
      </c>
    </row>
    <row r="2" spans="1:7">
      <c r="A2" t="s">
        <v>1</v>
      </c>
    </row>
    <row r="3" spans="1:7">
      <c r="A3" t="s">
        <v>687</v>
      </c>
    </row>
    <row r="4" spans="1:7">
      <c r="A4" t="s">
        <v>3</v>
      </c>
    </row>
    <row r="5" spans="1:7">
      <c r="A5" t="s">
        <v>696</v>
      </c>
    </row>
    <row r="6" spans="1:7" ht="75">
      <c r="D6" s="1" t="s">
        <v>697</v>
      </c>
      <c r="E6" s="1" t="s">
        <v>698</v>
      </c>
      <c r="F6" s="1" t="s">
        <v>691</v>
      </c>
      <c r="G6" s="1" t="s">
        <v>692</v>
      </c>
    </row>
    <row r="7" spans="1:7">
      <c r="A7" t="s">
        <v>9</v>
      </c>
      <c r="C7" t="s">
        <v>10</v>
      </c>
    </row>
    <row r="8" spans="1:7">
      <c r="A8" t="s">
        <v>699</v>
      </c>
    </row>
    <row r="9" spans="1:7">
      <c r="A9">
        <v>182392</v>
      </c>
    </row>
    <row r="10" spans="1:7">
      <c r="A10" t="s">
        <v>13</v>
      </c>
      <c r="B10" t="s">
        <v>14</v>
      </c>
      <c r="D10" s="93">
        <v>65066</v>
      </c>
      <c r="E10" s="93">
        <v>-65066</v>
      </c>
      <c r="F10" s="93">
        <v>0</v>
      </c>
      <c r="G10" s="93">
        <v>0</v>
      </c>
    </row>
    <row r="11" spans="1:7">
      <c r="A11" t="s">
        <v>13</v>
      </c>
      <c r="B11" t="s">
        <v>15</v>
      </c>
      <c r="D11" s="93">
        <v>1020439</v>
      </c>
      <c r="E11" s="93">
        <v>-100135</v>
      </c>
      <c r="F11" s="93">
        <v>920304</v>
      </c>
      <c r="G11" s="93">
        <v>920304</v>
      </c>
    </row>
    <row r="12" spans="1:7">
      <c r="A12" t="s">
        <v>13</v>
      </c>
      <c r="B12" t="s">
        <v>16</v>
      </c>
      <c r="D12" s="93">
        <v>22806</v>
      </c>
      <c r="E12" s="93">
        <v>-1064</v>
      </c>
      <c r="F12" s="93">
        <v>21742</v>
      </c>
      <c r="G12" s="93">
        <v>21742</v>
      </c>
    </row>
    <row r="13" spans="1:7">
      <c r="A13" t="s">
        <v>13</v>
      </c>
      <c r="B13" t="s">
        <v>17</v>
      </c>
      <c r="D13" s="93">
        <v>10043109</v>
      </c>
      <c r="E13" s="93">
        <v>-739960</v>
      </c>
      <c r="F13" s="93">
        <v>9303149</v>
      </c>
      <c r="G13" s="93">
        <v>9303149</v>
      </c>
    </row>
    <row r="14" spans="1:7">
      <c r="A14" t="s">
        <v>13</v>
      </c>
      <c r="B14" t="s">
        <v>19</v>
      </c>
      <c r="D14" s="93">
        <v>-2338171</v>
      </c>
      <c r="E14" s="93">
        <v>0</v>
      </c>
      <c r="F14" s="93">
        <v>-2338171</v>
      </c>
      <c r="G14" s="93">
        <v>-2338171</v>
      </c>
    </row>
    <row r="15" spans="1:7">
      <c r="A15" t="s">
        <v>21</v>
      </c>
      <c r="B15" t="s">
        <v>23</v>
      </c>
      <c r="D15" s="93">
        <v>-162952</v>
      </c>
      <c r="E15" s="93">
        <v>256</v>
      </c>
      <c r="F15" s="93">
        <v>-162697</v>
      </c>
      <c r="G15" s="93">
        <v>-162697</v>
      </c>
    </row>
    <row r="16" spans="1:7">
      <c r="A16" t="s">
        <v>700</v>
      </c>
      <c r="D16" s="93">
        <v>8650296</v>
      </c>
      <c r="E16" s="93">
        <v>-905969</v>
      </c>
      <c r="F16" s="93">
        <v>7744327</v>
      </c>
      <c r="G16" s="93">
        <v>7744327</v>
      </c>
    </row>
    <row r="17" spans="1:7">
      <c r="A17" t="s">
        <v>701</v>
      </c>
    </row>
    <row r="18" spans="1:7">
      <c r="A18" t="s">
        <v>13</v>
      </c>
      <c r="B18" t="s">
        <v>35</v>
      </c>
      <c r="D18" s="93">
        <v>1626719</v>
      </c>
      <c r="E18" s="93">
        <v>-3176</v>
      </c>
      <c r="F18" s="93">
        <v>1623544</v>
      </c>
      <c r="G18" s="93">
        <v>1623544</v>
      </c>
    </row>
    <row r="19" spans="1:7">
      <c r="A19" t="s">
        <v>13</v>
      </c>
      <c r="B19" t="s">
        <v>36</v>
      </c>
      <c r="D19" s="93">
        <v>2</v>
      </c>
      <c r="E19" s="93">
        <v>0</v>
      </c>
      <c r="F19" s="93">
        <v>2</v>
      </c>
      <c r="G19" s="93">
        <v>2</v>
      </c>
    </row>
    <row r="20" spans="1:7">
      <c r="A20" t="s">
        <v>702</v>
      </c>
      <c r="D20" s="93">
        <v>1626721</v>
      </c>
      <c r="E20" s="93">
        <v>-3176</v>
      </c>
      <c r="F20" s="93">
        <v>1623545</v>
      </c>
      <c r="G20" s="93">
        <v>1623545</v>
      </c>
    </row>
    <row r="21" spans="1:7">
      <c r="A21" t="s">
        <v>703</v>
      </c>
    </row>
    <row r="22" spans="1:7">
      <c r="A22" t="s">
        <v>13</v>
      </c>
      <c r="B22" t="s">
        <v>39</v>
      </c>
      <c r="D22" s="93">
        <v>31876412</v>
      </c>
      <c r="E22" s="93">
        <v>-174617</v>
      </c>
      <c r="F22" s="93">
        <v>31701795</v>
      </c>
      <c r="G22" s="93">
        <v>31701795</v>
      </c>
    </row>
    <row r="23" spans="1:7">
      <c r="A23" t="s">
        <v>704</v>
      </c>
      <c r="D23" s="93">
        <v>31876412</v>
      </c>
      <c r="E23" s="93">
        <v>-174617</v>
      </c>
      <c r="F23" s="93">
        <v>31701795</v>
      </c>
      <c r="G23" s="93">
        <v>31701795</v>
      </c>
    </row>
    <row r="24" spans="1:7">
      <c r="A24" t="s">
        <v>705</v>
      </c>
    </row>
    <row r="25" spans="1:7">
      <c r="A25" t="s">
        <v>13</v>
      </c>
      <c r="B25" t="s">
        <v>53</v>
      </c>
      <c r="D25" s="93">
        <v>-637115</v>
      </c>
      <c r="E25" s="93">
        <v>101057</v>
      </c>
      <c r="F25" s="93">
        <v>-536058</v>
      </c>
      <c r="G25" s="93">
        <v>-536058</v>
      </c>
    </row>
    <row r="26" spans="1:7">
      <c r="A26" t="s">
        <v>706</v>
      </c>
      <c r="D26" s="93">
        <v>-637115</v>
      </c>
      <c r="E26" s="93">
        <v>101057</v>
      </c>
      <c r="F26" s="93">
        <v>-536058</v>
      </c>
      <c r="G26" s="93">
        <v>-536058</v>
      </c>
    </row>
    <row r="27" spans="1:7">
      <c r="A27" t="s">
        <v>707</v>
      </c>
      <c r="D27" s="93">
        <v>41516315</v>
      </c>
      <c r="E27" s="93">
        <v>-982705</v>
      </c>
      <c r="F27" s="93">
        <v>40533610</v>
      </c>
      <c r="G27" s="93">
        <v>40533610</v>
      </c>
    </row>
    <row r="28" spans="1:7">
      <c r="A28" t="s">
        <v>58</v>
      </c>
      <c r="D28" s="93">
        <v>41516315</v>
      </c>
      <c r="E28" s="93">
        <v>-982705</v>
      </c>
      <c r="F28" s="93">
        <v>40533610</v>
      </c>
      <c r="G28" s="93">
        <v>40533610</v>
      </c>
    </row>
    <row r="29" spans="1:7">
      <c r="A29" t="s">
        <v>59</v>
      </c>
      <c r="B29" s="6">
        <v>45051</v>
      </c>
      <c r="C29" s="7">
        <v>0.51412037037037039</v>
      </c>
    </row>
    <row r="30" spans="1:7">
      <c r="C30" t="s">
        <v>708</v>
      </c>
      <c r="E30" t="s">
        <v>60</v>
      </c>
      <c r="G30" s="2">
        <f>G16</f>
        <v>7744327</v>
      </c>
    </row>
    <row r="32" spans="1:7">
      <c r="E32" t="s">
        <v>61</v>
      </c>
      <c r="G32" s="2">
        <f>G28-G30</f>
        <v>32789283</v>
      </c>
    </row>
    <row r="35" spans="3:8">
      <c r="C35" t="s">
        <v>709</v>
      </c>
      <c r="D35" t="s">
        <v>62</v>
      </c>
      <c r="G35" s="2">
        <v>0</v>
      </c>
    </row>
    <row r="36" spans="3:8">
      <c r="C36" t="s">
        <v>710</v>
      </c>
      <c r="D36" t="s">
        <v>63</v>
      </c>
      <c r="G36" s="2">
        <f>G23</f>
        <v>31701795</v>
      </c>
      <c r="H36" s="2">
        <f>G36+G38</f>
        <v>31165737</v>
      </c>
    </row>
    <row r="37" spans="3:8">
      <c r="C37" t="s">
        <v>711</v>
      </c>
      <c r="D37" t="s">
        <v>64</v>
      </c>
      <c r="G37" s="2">
        <f>G20</f>
        <v>1623545</v>
      </c>
      <c r="H37" t="s">
        <v>712</v>
      </c>
    </row>
    <row r="38" spans="3:8">
      <c r="C38" t="s">
        <v>713</v>
      </c>
      <c r="D38" t="s">
        <v>65</v>
      </c>
      <c r="G38" s="2">
        <f>G26</f>
        <v>-536058</v>
      </c>
      <c r="H38" t="s">
        <v>714</v>
      </c>
    </row>
    <row r="39" spans="3:8">
      <c r="C39" t="s">
        <v>715</v>
      </c>
      <c r="D39" t="s">
        <v>66</v>
      </c>
      <c r="G39" s="2">
        <v>0</v>
      </c>
    </row>
    <row r="41" spans="3:8">
      <c r="D41" t="s">
        <v>67</v>
      </c>
      <c r="G41" s="10">
        <f>SUM(G35:G39)</f>
        <v>32789282</v>
      </c>
    </row>
  </sheetData>
  <pageMargins left="0.7" right="0.7" top="0.75" bottom="0.75" header="0.3" footer="0.3"/>
  <pageSetup orientation="portrait" verticalDpi="0" r:id="rId1"/>
  <headerFooter>
    <oddHeader>&amp;L&amp;"Times New Roman,Regular"&amp;12ARPA 5-4_Attach A.xlsx</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16B8B-3783-43F7-A6DB-7F093ED250C6}">
  <dimension ref="A1:H526"/>
  <sheetViews>
    <sheetView workbookViewId="0">
      <selection activeCell="B23" sqref="G23"/>
    </sheetView>
  </sheetViews>
  <sheetFormatPr defaultRowHeight="15"/>
  <cols>
    <col min="1" max="1" width="38.5703125" customWidth="1"/>
    <col min="2" max="8" width="20.5703125" customWidth="1"/>
  </cols>
  <sheetData>
    <row r="1" spans="1:8" ht="67.5" customHeight="1">
      <c r="A1" s="34" t="s">
        <v>593</v>
      </c>
      <c r="B1" s="11"/>
      <c r="C1" s="11"/>
      <c r="D1" s="11"/>
      <c r="E1" s="11"/>
      <c r="F1" s="11"/>
      <c r="G1" s="11"/>
      <c r="H1" s="11"/>
    </row>
    <row r="2" spans="1:8" ht="15.75">
      <c r="A2" s="126" t="s">
        <v>592</v>
      </c>
      <c r="B2" s="126"/>
      <c r="C2" s="126"/>
      <c r="D2" s="126"/>
      <c r="E2" s="126"/>
      <c r="F2" s="126"/>
      <c r="G2" s="126"/>
      <c r="H2" s="11"/>
    </row>
    <row r="3" spans="1:8" ht="15.75">
      <c r="A3" s="126" t="s">
        <v>591</v>
      </c>
      <c r="B3" s="126"/>
      <c r="C3" s="126"/>
      <c r="D3" s="126"/>
      <c r="E3" s="126"/>
      <c r="F3" s="126"/>
      <c r="G3" s="126"/>
      <c r="H3" s="11"/>
    </row>
    <row r="4" spans="1:8" ht="15.75">
      <c r="A4" s="126" t="s">
        <v>590</v>
      </c>
      <c r="B4" s="126"/>
      <c r="C4" s="126"/>
      <c r="D4" s="126"/>
      <c r="E4" s="126"/>
      <c r="F4" s="126"/>
      <c r="G4" s="126"/>
      <c r="H4" s="11"/>
    </row>
    <row r="5" spans="1:8" ht="15.75">
      <c r="A5" s="126" t="s">
        <v>589</v>
      </c>
      <c r="B5" s="126"/>
      <c r="C5" s="126"/>
      <c r="D5" s="126"/>
      <c r="E5" s="126"/>
      <c r="F5" s="126"/>
      <c r="G5" s="126"/>
      <c r="H5" s="11"/>
    </row>
    <row r="6" spans="1:8">
      <c r="A6" s="13"/>
      <c r="B6" s="33" t="s">
        <v>587</v>
      </c>
      <c r="C6" s="33" t="s">
        <v>587</v>
      </c>
      <c r="D6" s="33" t="s">
        <v>587</v>
      </c>
      <c r="E6" s="33" t="s">
        <v>588</v>
      </c>
      <c r="F6" s="33" t="s">
        <v>588</v>
      </c>
      <c r="G6" s="33" t="s">
        <v>587</v>
      </c>
      <c r="H6" s="33" t="s">
        <v>586</v>
      </c>
    </row>
    <row r="7" spans="1:8">
      <c r="A7" s="13"/>
      <c r="B7" s="33" t="s">
        <v>584</v>
      </c>
      <c r="C7" s="33" t="s">
        <v>584</v>
      </c>
      <c r="D7" s="33" t="s">
        <v>585</v>
      </c>
      <c r="E7" s="33" t="s">
        <v>585</v>
      </c>
      <c r="F7" s="33" t="s">
        <v>584</v>
      </c>
      <c r="G7" s="33" t="s">
        <v>583</v>
      </c>
      <c r="H7" s="33" t="s">
        <v>582</v>
      </c>
    </row>
    <row r="8" spans="1:8">
      <c r="A8" s="13"/>
      <c r="B8" s="33" t="s">
        <v>580</v>
      </c>
      <c r="C8" s="33" t="s">
        <v>581</v>
      </c>
      <c r="D8" s="33" t="s">
        <v>580</v>
      </c>
      <c r="E8" s="33" t="s">
        <v>580</v>
      </c>
      <c r="F8" s="33" t="s">
        <v>580</v>
      </c>
      <c r="G8" s="13"/>
      <c r="H8" s="13"/>
    </row>
    <row r="9" spans="1:8">
      <c r="A9" s="12"/>
      <c r="B9" s="13"/>
      <c r="C9" s="13"/>
      <c r="D9" s="13"/>
      <c r="E9" s="13"/>
      <c r="F9" s="13"/>
      <c r="G9" s="13"/>
      <c r="H9" s="13"/>
    </row>
    <row r="10" spans="1:8">
      <c r="A10" s="22" t="s">
        <v>579</v>
      </c>
      <c r="B10" s="21">
        <v>614582.84</v>
      </c>
      <c r="C10" s="21">
        <v>367524.66</v>
      </c>
      <c r="D10" s="21">
        <v>247058.18</v>
      </c>
      <c r="E10" s="21">
        <v>749794.41</v>
      </c>
      <c r="F10" s="21">
        <v>306045.14</v>
      </c>
      <c r="G10" s="21">
        <v>306045.14</v>
      </c>
      <c r="H10" s="21">
        <v>308537.7</v>
      </c>
    </row>
    <row r="11" spans="1:8">
      <c r="A11" s="22" t="s">
        <v>578</v>
      </c>
      <c r="B11" s="21">
        <v>1066746.98</v>
      </c>
      <c r="C11" s="21">
        <v>1070992.93</v>
      </c>
      <c r="D11" s="21">
        <v>-4245.95</v>
      </c>
      <c r="E11" s="21">
        <v>-3717.75</v>
      </c>
      <c r="F11" s="21">
        <v>1756398.97</v>
      </c>
      <c r="G11" s="21">
        <v>1756398.97</v>
      </c>
      <c r="H11" s="21">
        <v>-689651.99</v>
      </c>
    </row>
    <row r="12" spans="1:8">
      <c r="A12" s="22" t="s">
        <v>577</v>
      </c>
      <c r="B12" s="21">
        <v>-672255.26</v>
      </c>
      <c r="C12" s="21">
        <v>-348533.12</v>
      </c>
      <c r="D12" s="21">
        <v>-323722.14</v>
      </c>
      <c r="E12" s="21">
        <v>-957257.17</v>
      </c>
      <c r="F12" s="21">
        <v>-503623.51</v>
      </c>
      <c r="G12" s="21">
        <v>-503623.51</v>
      </c>
      <c r="H12" s="21">
        <v>-168631.75</v>
      </c>
    </row>
    <row r="13" spans="1:8">
      <c r="A13" s="22" t="s">
        <v>576</v>
      </c>
      <c r="B13" s="21">
        <v>-7099.84</v>
      </c>
      <c r="C13" s="21">
        <v>212653.23</v>
      </c>
      <c r="D13" s="21">
        <v>-219753.07</v>
      </c>
      <c r="E13" s="21">
        <v>-41038.15</v>
      </c>
      <c r="F13" s="21">
        <v>-516364.09</v>
      </c>
      <c r="G13" s="21">
        <v>-516364.09</v>
      </c>
      <c r="H13" s="21">
        <v>509264.25</v>
      </c>
    </row>
    <row r="14" spans="1:8">
      <c r="A14" s="22" t="s">
        <v>575</v>
      </c>
      <c r="B14" s="21">
        <v>-339.06</v>
      </c>
      <c r="C14" s="21">
        <v>0</v>
      </c>
      <c r="D14" s="21">
        <v>-339.06</v>
      </c>
      <c r="E14" s="21">
        <v>-339.06</v>
      </c>
      <c r="F14" s="21">
        <v>-339.06</v>
      </c>
      <c r="G14" s="21">
        <v>-339.06</v>
      </c>
      <c r="H14" s="21">
        <v>0</v>
      </c>
    </row>
    <row r="15" spans="1:8">
      <c r="A15" s="22" t="s">
        <v>574</v>
      </c>
      <c r="B15" s="21">
        <v>1563.91</v>
      </c>
      <c r="C15" s="21">
        <v>1563.91</v>
      </c>
      <c r="D15" s="21">
        <v>0</v>
      </c>
      <c r="E15" s="21">
        <v>1010.81</v>
      </c>
      <c r="F15" s="21">
        <v>829.32</v>
      </c>
      <c r="G15" s="21">
        <v>829.32</v>
      </c>
      <c r="H15" s="21">
        <v>734.59</v>
      </c>
    </row>
    <row r="16" spans="1:8">
      <c r="A16" s="22" t="s">
        <v>573</v>
      </c>
      <c r="B16" s="21">
        <v>0</v>
      </c>
      <c r="C16" s="21">
        <v>0</v>
      </c>
      <c r="D16" s="21">
        <v>0</v>
      </c>
      <c r="E16" s="21">
        <v>-21.79</v>
      </c>
      <c r="F16" s="21">
        <v>-21.79</v>
      </c>
      <c r="G16" s="21">
        <v>-21.79</v>
      </c>
      <c r="H16" s="21">
        <v>21.79</v>
      </c>
    </row>
    <row r="17" spans="1:8">
      <c r="A17" s="22" t="s">
        <v>572</v>
      </c>
      <c r="B17" s="21">
        <v>120298.5</v>
      </c>
      <c r="C17" s="21">
        <v>-59999.23</v>
      </c>
      <c r="D17" s="21">
        <v>180297.73</v>
      </c>
      <c r="E17" s="21">
        <v>-36919.370000000003</v>
      </c>
      <c r="F17" s="21">
        <v>-52592.15</v>
      </c>
      <c r="G17" s="21">
        <v>-52592.15</v>
      </c>
      <c r="H17" s="21">
        <v>172890.65</v>
      </c>
    </row>
    <row r="18" spans="1:8">
      <c r="A18" s="22" t="s">
        <v>571</v>
      </c>
      <c r="B18" s="21">
        <v>-2325.84</v>
      </c>
      <c r="C18" s="21">
        <v>0</v>
      </c>
      <c r="D18" s="21">
        <v>-2325.84</v>
      </c>
      <c r="E18" s="21">
        <v>-2325.84</v>
      </c>
      <c r="F18" s="21">
        <v>-2325.84</v>
      </c>
      <c r="G18" s="21">
        <v>-2325.84</v>
      </c>
      <c r="H18" s="21">
        <v>0</v>
      </c>
    </row>
    <row r="19" spans="1:8">
      <c r="A19" s="22" t="s">
        <v>570</v>
      </c>
      <c r="B19" s="21">
        <v>-39.799999999999997</v>
      </c>
      <c r="C19" s="21">
        <v>0</v>
      </c>
      <c r="D19" s="21">
        <v>-39.799999999999997</v>
      </c>
      <c r="E19" s="21">
        <v>0</v>
      </c>
      <c r="F19" s="21">
        <v>0</v>
      </c>
      <c r="G19" s="21">
        <v>0</v>
      </c>
      <c r="H19" s="21">
        <v>-39.799999999999997</v>
      </c>
    </row>
    <row r="20" spans="1:8">
      <c r="A20" s="22" t="s">
        <v>569</v>
      </c>
      <c r="B20" s="21">
        <v>-6129.33</v>
      </c>
      <c r="C20" s="21">
        <v>0</v>
      </c>
      <c r="D20" s="21">
        <v>-6129.33</v>
      </c>
      <c r="E20" s="21">
        <v>-3771.89</v>
      </c>
      <c r="F20" s="21">
        <v>-3821.89</v>
      </c>
      <c r="G20" s="21">
        <v>-3821.89</v>
      </c>
      <c r="H20" s="21">
        <v>-2307.44</v>
      </c>
    </row>
    <row r="21" spans="1:8">
      <c r="A21" s="22" t="s">
        <v>568</v>
      </c>
      <c r="B21" s="21">
        <v>210.04</v>
      </c>
      <c r="C21" s="21">
        <v>0</v>
      </c>
      <c r="D21" s="21">
        <v>210.04</v>
      </c>
      <c r="E21" s="21">
        <v>210.04</v>
      </c>
      <c r="F21" s="21">
        <v>210.04</v>
      </c>
      <c r="G21" s="21">
        <v>210.04</v>
      </c>
      <c r="H21" s="21">
        <v>0</v>
      </c>
    </row>
    <row r="22" spans="1:8">
      <c r="A22" s="22" t="s">
        <v>567</v>
      </c>
      <c r="B22" s="21">
        <v>0</v>
      </c>
      <c r="C22" s="21">
        <v>0</v>
      </c>
      <c r="D22" s="21">
        <v>0</v>
      </c>
      <c r="E22" s="21">
        <v>1107.5</v>
      </c>
      <c r="F22" s="21">
        <v>1107.5</v>
      </c>
      <c r="G22" s="21">
        <v>1107.5</v>
      </c>
      <c r="H22" s="21">
        <v>-1107.5</v>
      </c>
    </row>
    <row r="23" spans="1:8">
      <c r="A23" s="19" t="s">
        <v>566</v>
      </c>
      <c r="B23" s="20">
        <v>1115213.1399999999</v>
      </c>
      <c r="C23" s="20">
        <v>1244202.3799999999</v>
      </c>
      <c r="D23" s="20">
        <v>-128989.24</v>
      </c>
      <c r="E23" s="20">
        <v>-293268.26</v>
      </c>
      <c r="F23" s="20">
        <v>985502.64</v>
      </c>
      <c r="G23" s="20">
        <v>985502.64</v>
      </c>
      <c r="H23" s="20">
        <v>129710.5</v>
      </c>
    </row>
    <row r="24" spans="1:8">
      <c r="A24" s="22" t="s">
        <v>565</v>
      </c>
      <c r="B24" s="21">
        <v>5527447.0800000001</v>
      </c>
      <c r="C24" s="21">
        <v>55888.91</v>
      </c>
      <c r="D24" s="21">
        <v>5471558.1699999999</v>
      </c>
      <c r="E24" s="21">
        <v>4808530.59</v>
      </c>
      <c r="F24" s="21">
        <v>4888103.26</v>
      </c>
      <c r="G24" s="21">
        <v>4888103.26</v>
      </c>
      <c r="H24" s="21">
        <v>639343.81999999995</v>
      </c>
    </row>
    <row r="25" spans="1:8">
      <c r="A25" s="19" t="s">
        <v>564</v>
      </c>
      <c r="B25" s="20">
        <v>5527447.0800000001</v>
      </c>
      <c r="C25" s="20">
        <v>55888.91</v>
      </c>
      <c r="D25" s="20">
        <v>5471558.1699999999</v>
      </c>
      <c r="E25" s="20">
        <v>4808530.59</v>
      </c>
      <c r="F25" s="20">
        <v>4888103.26</v>
      </c>
      <c r="G25" s="20">
        <v>4888103.26</v>
      </c>
      <c r="H25" s="20">
        <v>639343.81999999995</v>
      </c>
    </row>
    <row r="26" spans="1:8">
      <c r="A26" s="22" t="s">
        <v>563</v>
      </c>
      <c r="B26" s="21">
        <v>18770903.210000001</v>
      </c>
      <c r="C26" s="21">
        <v>1237437.1299999999</v>
      </c>
      <c r="D26" s="21">
        <v>17533466.079999998</v>
      </c>
      <c r="E26" s="21">
        <v>16767519.529999999</v>
      </c>
      <c r="F26" s="21">
        <v>14594265.949999999</v>
      </c>
      <c r="G26" s="21">
        <v>14594265.949999999</v>
      </c>
      <c r="H26" s="21">
        <v>4176637.26</v>
      </c>
    </row>
    <row r="27" spans="1:8">
      <c r="A27" s="22" t="s">
        <v>562</v>
      </c>
      <c r="B27" s="21">
        <v>20</v>
      </c>
      <c r="C27" s="21">
        <v>0</v>
      </c>
      <c r="D27" s="21">
        <v>20</v>
      </c>
      <c r="E27" s="21">
        <v>5036.22</v>
      </c>
      <c r="F27" s="21">
        <v>20</v>
      </c>
      <c r="G27" s="21">
        <v>20</v>
      </c>
      <c r="H27" s="21">
        <v>0</v>
      </c>
    </row>
    <row r="28" spans="1:8">
      <c r="A28" s="22" t="s">
        <v>561</v>
      </c>
      <c r="B28" s="21">
        <v>54288.88</v>
      </c>
      <c r="C28" s="21">
        <v>2768.73</v>
      </c>
      <c r="D28" s="21">
        <v>51520.15</v>
      </c>
      <c r="E28" s="21">
        <v>41000.74</v>
      </c>
      <c r="F28" s="21">
        <v>39007.21</v>
      </c>
      <c r="G28" s="21">
        <v>39007.21</v>
      </c>
      <c r="H28" s="21">
        <v>15281.67</v>
      </c>
    </row>
    <row r="29" spans="1:8">
      <c r="A29" s="22" t="s">
        <v>560</v>
      </c>
      <c r="B29" s="21">
        <v>129604.59</v>
      </c>
      <c r="C29" s="21">
        <v>12395.32</v>
      </c>
      <c r="D29" s="21">
        <v>117209.27</v>
      </c>
      <c r="E29" s="21">
        <v>0</v>
      </c>
      <c r="F29" s="21">
        <v>0</v>
      </c>
      <c r="G29" s="21">
        <v>0</v>
      </c>
      <c r="H29" s="21">
        <v>129604.59</v>
      </c>
    </row>
    <row r="30" spans="1:8">
      <c r="A30" s="22" t="s">
        <v>559</v>
      </c>
      <c r="B30" s="21">
        <v>2240342.62</v>
      </c>
      <c r="C30" s="21">
        <v>1015535.53</v>
      </c>
      <c r="D30" s="21">
        <v>1224807.0900000001</v>
      </c>
      <c r="E30" s="21">
        <v>3934093.54</v>
      </c>
      <c r="F30" s="21">
        <v>5301823.72</v>
      </c>
      <c r="G30" s="21">
        <v>5301823.72</v>
      </c>
      <c r="H30" s="21">
        <v>-3061481.1</v>
      </c>
    </row>
    <row r="31" spans="1:8">
      <c r="A31" s="22" t="s">
        <v>558</v>
      </c>
      <c r="B31" s="21">
        <v>-0.01</v>
      </c>
      <c r="C31" s="21">
        <v>0</v>
      </c>
      <c r="D31" s="21">
        <v>-0.01</v>
      </c>
      <c r="E31" s="21">
        <v>-0.01</v>
      </c>
      <c r="F31" s="21">
        <v>-0.01</v>
      </c>
      <c r="G31" s="21">
        <v>-0.01</v>
      </c>
      <c r="H31" s="21">
        <v>0</v>
      </c>
    </row>
    <row r="32" spans="1:8">
      <c r="A32" s="22" t="s">
        <v>557</v>
      </c>
      <c r="B32" s="21">
        <v>260715</v>
      </c>
      <c r="C32" s="21">
        <v>260715</v>
      </c>
      <c r="D32" s="21">
        <v>0</v>
      </c>
      <c r="E32" s="21">
        <v>0</v>
      </c>
      <c r="F32" s="21">
        <v>0</v>
      </c>
      <c r="G32" s="21">
        <v>0</v>
      </c>
      <c r="H32" s="21">
        <v>260715</v>
      </c>
    </row>
    <row r="33" spans="1:8">
      <c r="A33" s="22" t="s">
        <v>556</v>
      </c>
      <c r="B33" s="21">
        <v>225357.94</v>
      </c>
      <c r="C33" s="21">
        <v>-20.47</v>
      </c>
      <c r="D33" s="21">
        <v>225378.41</v>
      </c>
      <c r="E33" s="21">
        <v>1345836.65</v>
      </c>
      <c r="F33" s="21">
        <v>1440332.62</v>
      </c>
      <c r="G33" s="21">
        <v>1440332.62</v>
      </c>
      <c r="H33" s="21">
        <v>-1214974.68</v>
      </c>
    </row>
    <row r="34" spans="1:8">
      <c r="A34" s="22" t="s">
        <v>555</v>
      </c>
      <c r="B34" s="21">
        <v>53538.25</v>
      </c>
      <c r="C34" s="21">
        <v>31054.85</v>
      </c>
      <c r="D34" s="21">
        <v>22483.4</v>
      </c>
      <c r="E34" s="21">
        <v>11321.83</v>
      </c>
      <c r="F34" s="21">
        <v>17305.43</v>
      </c>
      <c r="G34" s="21">
        <v>17305.43</v>
      </c>
      <c r="H34" s="21">
        <v>36232.82</v>
      </c>
    </row>
    <row r="35" spans="1:8">
      <c r="A35" s="22" t="s">
        <v>554</v>
      </c>
      <c r="B35" s="21">
        <v>7758.75</v>
      </c>
      <c r="C35" s="21">
        <v>7759.25</v>
      </c>
      <c r="D35" s="21">
        <v>-0.5</v>
      </c>
      <c r="E35" s="21">
        <v>0</v>
      </c>
      <c r="F35" s="21">
        <v>0</v>
      </c>
      <c r="G35" s="21">
        <v>0</v>
      </c>
      <c r="H35" s="21">
        <v>7758.75</v>
      </c>
    </row>
    <row r="36" spans="1:8">
      <c r="A36" s="22" t="s">
        <v>553</v>
      </c>
      <c r="B36" s="21">
        <v>166408.54999999999</v>
      </c>
      <c r="C36" s="21">
        <v>7911.45</v>
      </c>
      <c r="D36" s="21">
        <v>158497.1</v>
      </c>
      <c r="E36" s="21">
        <v>71204.789999999994</v>
      </c>
      <c r="F36" s="21">
        <v>67880.89</v>
      </c>
      <c r="G36" s="21">
        <v>67880.89</v>
      </c>
      <c r="H36" s="21">
        <v>98527.66</v>
      </c>
    </row>
    <row r="37" spans="1:8">
      <c r="A37" s="22" t="s">
        <v>552</v>
      </c>
      <c r="B37" s="21">
        <v>2100.42</v>
      </c>
      <c r="C37" s="21">
        <v>-140.47</v>
      </c>
      <c r="D37" s="21">
        <v>2240.89</v>
      </c>
      <c r="E37" s="21">
        <v>5674.82</v>
      </c>
      <c r="F37" s="21">
        <v>4943.4799999999996</v>
      </c>
      <c r="G37" s="21">
        <v>4943.4799999999996</v>
      </c>
      <c r="H37" s="21">
        <v>-2843.06</v>
      </c>
    </row>
    <row r="38" spans="1:8">
      <c r="A38" s="22" t="s">
        <v>551</v>
      </c>
      <c r="B38" s="21">
        <v>199386.96</v>
      </c>
      <c r="C38" s="21">
        <v>199386.96</v>
      </c>
      <c r="D38" s="21">
        <v>0</v>
      </c>
      <c r="E38" s="21">
        <v>0</v>
      </c>
      <c r="F38" s="21">
        <v>0</v>
      </c>
      <c r="G38" s="21">
        <v>0</v>
      </c>
      <c r="H38" s="21">
        <v>199386.96</v>
      </c>
    </row>
    <row r="39" spans="1:8">
      <c r="A39" s="22" t="s">
        <v>550</v>
      </c>
      <c r="B39" s="21">
        <v>546120.38</v>
      </c>
      <c r="C39" s="21">
        <v>-416194.59</v>
      </c>
      <c r="D39" s="21">
        <v>962314.97</v>
      </c>
      <c r="E39" s="21">
        <v>641652.6</v>
      </c>
      <c r="F39" s="21">
        <v>3519860.22</v>
      </c>
      <c r="G39" s="21">
        <v>3519860.22</v>
      </c>
      <c r="H39" s="21">
        <v>-2973739.84</v>
      </c>
    </row>
    <row r="40" spans="1:8">
      <c r="A40" s="22" t="s">
        <v>549</v>
      </c>
      <c r="B40" s="21">
        <v>-284192.06</v>
      </c>
      <c r="C40" s="21">
        <v>28045.16</v>
      </c>
      <c r="D40" s="21">
        <v>-312237.21999999997</v>
      </c>
      <c r="E40" s="21">
        <v>-452402.37</v>
      </c>
      <c r="F40" s="21">
        <v>-254748.21</v>
      </c>
      <c r="G40" s="21">
        <v>-254748.21</v>
      </c>
      <c r="H40" s="21">
        <v>-29443.85</v>
      </c>
    </row>
    <row r="41" spans="1:8">
      <c r="A41" s="22" t="s">
        <v>548</v>
      </c>
      <c r="B41" s="21">
        <v>18610337.109999999</v>
      </c>
      <c r="C41" s="21">
        <v>2177695.7799999998</v>
      </c>
      <c r="D41" s="21">
        <v>16432641.33</v>
      </c>
      <c r="E41" s="21">
        <v>12010008.1</v>
      </c>
      <c r="F41" s="21">
        <v>14265328.25</v>
      </c>
      <c r="G41" s="21">
        <v>14265328.25</v>
      </c>
      <c r="H41" s="21">
        <v>4345008.8600000003</v>
      </c>
    </row>
    <row r="42" spans="1:8">
      <c r="A42" s="22" t="s">
        <v>547</v>
      </c>
      <c r="B42" s="21">
        <v>0.01</v>
      </c>
      <c r="C42" s="21">
        <v>0.01</v>
      </c>
      <c r="D42" s="21">
        <v>0</v>
      </c>
      <c r="E42" s="21">
        <v>0.18</v>
      </c>
      <c r="F42" s="21">
        <v>0.18</v>
      </c>
      <c r="G42" s="21">
        <v>0.18</v>
      </c>
      <c r="H42" s="21">
        <v>-0.17</v>
      </c>
    </row>
    <row r="43" spans="1:8">
      <c r="A43" s="19" t="s">
        <v>546</v>
      </c>
      <c r="B43" s="20">
        <v>40982690.609999999</v>
      </c>
      <c r="C43" s="20">
        <v>4564349.6399999997</v>
      </c>
      <c r="D43" s="20">
        <v>36418340.969999999</v>
      </c>
      <c r="E43" s="20">
        <v>34380946.630000003</v>
      </c>
      <c r="F43" s="20">
        <v>38996019.740000002</v>
      </c>
      <c r="G43" s="20">
        <v>38996019.740000002</v>
      </c>
      <c r="H43" s="20">
        <v>1986670.87</v>
      </c>
    </row>
    <row r="44" spans="1:8">
      <c r="A44" s="22" t="s">
        <v>545</v>
      </c>
      <c r="B44" s="21">
        <v>5525590.8600000003</v>
      </c>
      <c r="C44" s="21">
        <v>2963550.97</v>
      </c>
      <c r="D44" s="21">
        <v>2562039.89</v>
      </c>
      <c r="E44" s="21">
        <v>3792851.38</v>
      </c>
      <c r="F44" s="21">
        <v>3115921.74</v>
      </c>
      <c r="G44" s="21">
        <v>3115921.74</v>
      </c>
      <c r="H44" s="21">
        <v>2409669.12</v>
      </c>
    </row>
    <row r="45" spans="1:8">
      <c r="A45" s="19" t="s">
        <v>544</v>
      </c>
      <c r="B45" s="20">
        <v>5525590.8600000003</v>
      </c>
      <c r="C45" s="20">
        <v>2963550.97</v>
      </c>
      <c r="D45" s="20">
        <v>2562039.89</v>
      </c>
      <c r="E45" s="20">
        <v>3792851.38</v>
      </c>
      <c r="F45" s="20">
        <v>3115921.74</v>
      </c>
      <c r="G45" s="20">
        <v>3115921.74</v>
      </c>
      <c r="H45" s="20">
        <v>2409669.12</v>
      </c>
    </row>
    <row r="46" spans="1:8">
      <c r="A46" s="22" t="s">
        <v>543</v>
      </c>
      <c r="B46" s="21">
        <v>0</v>
      </c>
      <c r="C46" s="21">
        <v>0</v>
      </c>
      <c r="D46" s="21">
        <v>0</v>
      </c>
      <c r="E46" s="21">
        <v>0.01</v>
      </c>
      <c r="F46" s="21">
        <v>0.01</v>
      </c>
      <c r="G46" s="21">
        <v>0.01</v>
      </c>
      <c r="H46" s="21">
        <v>-0.01</v>
      </c>
    </row>
    <row r="47" spans="1:8">
      <c r="A47" s="19" t="s">
        <v>542</v>
      </c>
      <c r="B47" s="20">
        <v>0</v>
      </c>
      <c r="C47" s="20">
        <v>0</v>
      </c>
      <c r="D47" s="20">
        <v>0</v>
      </c>
      <c r="E47" s="20">
        <v>0.01</v>
      </c>
      <c r="F47" s="20">
        <v>0.01</v>
      </c>
      <c r="G47" s="20">
        <v>0.01</v>
      </c>
      <c r="H47" s="20">
        <v>-0.01</v>
      </c>
    </row>
    <row r="48" spans="1:8">
      <c r="A48" s="22" t="s">
        <v>541</v>
      </c>
      <c r="B48" s="21">
        <v>0</v>
      </c>
      <c r="C48" s="21">
        <v>-7624.5</v>
      </c>
      <c r="D48" s="21">
        <v>7624.5</v>
      </c>
      <c r="E48" s="21">
        <v>0</v>
      </c>
      <c r="F48" s="21">
        <v>0</v>
      </c>
      <c r="G48" s="21">
        <v>0</v>
      </c>
      <c r="H48" s="21">
        <v>0</v>
      </c>
    </row>
    <row r="49" spans="1:8">
      <c r="A49" s="22" t="s">
        <v>540</v>
      </c>
      <c r="B49" s="21">
        <v>556373.48</v>
      </c>
      <c r="C49" s="21">
        <v>128895.52</v>
      </c>
      <c r="D49" s="21">
        <v>427477.96</v>
      </c>
      <c r="E49" s="21">
        <v>444539.59</v>
      </c>
      <c r="F49" s="21">
        <v>444311.88</v>
      </c>
      <c r="G49" s="21">
        <v>444311.88</v>
      </c>
      <c r="H49" s="21">
        <v>112061.6</v>
      </c>
    </row>
    <row r="50" spans="1:8">
      <c r="A50" s="22" t="s">
        <v>539</v>
      </c>
      <c r="B50" s="21">
        <v>9719847.2300000004</v>
      </c>
      <c r="C50" s="21">
        <v>35505.1</v>
      </c>
      <c r="D50" s="21">
        <v>9684342.1300000008</v>
      </c>
      <c r="E50" s="21">
        <v>8901776.0399999991</v>
      </c>
      <c r="F50" s="21">
        <v>8821287.5500000007</v>
      </c>
      <c r="G50" s="21">
        <v>8821287.5500000007</v>
      </c>
      <c r="H50" s="21">
        <v>898559.68</v>
      </c>
    </row>
    <row r="51" spans="1:8">
      <c r="A51" s="22" t="s">
        <v>538</v>
      </c>
      <c r="B51" s="21">
        <v>3799.78</v>
      </c>
      <c r="C51" s="21">
        <v>0</v>
      </c>
      <c r="D51" s="21">
        <v>3799.78</v>
      </c>
      <c r="E51" s="21">
        <v>3799.78</v>
      </c>
      <c r="F51" s="21">
        <v>3799.78</v>
      </c>
      <c r="G51" s="21">
        <v>3799.78</v>
      </c>
      <c r="H51" s="21">
        <v>0</v>
      </c>
    </row>
    <row r="52" spans="1:8">
      <c r="A52" s="22" t="s">
        <v>537</v>
      </c>
      <c r="B52" s="21">
        <v>548.1</v>
      </c>
      <c r="C52" s="21">
        <v>-34580.870000000003</v>
      </c>
      <c r="D52" s="21">
        <v>35128.97</v>
      </c>
      <c r="E52" s="21">
        <v>0.28999999999999998</v>
      </c>
      <c r="F52" s="21">
        <v>0.28000000000000003</v>
      </c>
      <c r="G52" s="21">
        <v>0.28000000000000003</v>
      </c>
      <c r="H52" s="21">
        <v>547.82000000000005</v>
      </c>
    </row>
    <row r="53" spans="1:8">
      <c r="A53" s="22" t="s">
        <v>536</v>
      </c>
      <c r="B53" s="21">
        <v>1307851.06</v>
      </c>
      <c r="C53" s="21">
        <v>-12742.32</v>
      </c>
      <c r="D53" s="21">
        <v>1320593.3799999999</v>
      </c>
      <c r="E53" s="21">
        <v>954764.4</v>
      </c>
      <c r="F53" s="21">
        <v>940889.89</v>
      </c>
      <c r="G53" s="21">
        <v>940889.89</v>
      </c>
      <c r="H53" s="21">
        <v>366961.17</v>
      </c>
    </row>
    <row r="54" spans="1:8">
      <c r="A54" s="19" t="s">
        <v>535</v>
      </c>
      <c r="B54" s="20">
        <v>11588419.65</v>
      </c>
      <c r="C54" s="20">
        <v>109452.93</v>
      </c>
      <c r="D54" s="20">
        <v>11478966.720000001</v>
      </c>
      <c r="E54" s="20">
        <v>10304880.1</v>
      </c>
      <c r="F54" s="20">
        <v>10210289.380000001</v>
      </c>
      <c r="G54" s="20">
        <v>10210289.380000001</v>
      </c>
      <c r="H54" s="20">
        <v>1378130.27</v>
      </c>
    </row>
    <row r="55" spans="1:8">
      <c r="A55" s="22" t="s">
        <v>534</v>
      </c>
      <c r="B55" s="21">
        <v>828335.41</v>
      </c>
      <c r="C55" s="21">
        <v>817668.87</v>
      </c>
      <c r="D55" s="21">
        <v>10666.54</v>
      </c>
      <c r="E55" s="21">
        <v>547229.99</v>
      </c>
      <c r="F55" s="21">
        <v>293158.90000000002</v>
      </c>
      <c r="G55" s="21">
        <v>293158.90000000002</v>
      </c>
      <c r="H55" s="21">
        <v>535176.51</v>
      </c>
    </row>
    <row r="56" spans="1:8">
      <c r="A56" s="19" t="s">
        <v>533</v>
      </c>
      <c r="B56" s="20">
        <v>828335.41</v>
      </c>
      <c r="C56" s="20">
        <v>817668.87</v>
      </c>
      <c r="D56" s="20">
        <v>10666.54</v>
      </c>
      <c r="E56" s="20">
        <v>547229.99</v>
      </c>
      <c r="F56" s="20">
        <v>293158.90000000002</v>
      </c>
      <c r="G56" s="20">
        <v>293158.90000000002</v>
      </c>
      <c r="H56" s="20">
        <v>535176.51</v>
      </c>
    </row>
    <row r="57" spans="1:8">
      <c r="A57" s="22" t="s">
        <v>532</v>
      </c>
      <c r="B57" s="21">
        <v>800228.43</v>
      </c>
      <c r="C57" s="21">
        <v>-90379.26</v>
      </c>
      <c r="D57" s="21">
        <v>890607.69</v>
      </c>
      <c r="E57" s="21">
        <v>1064612.3700000001</v>
      </c>
      <c r="F57" s="21">
        <v>957019.19</v>
      </c>
      <c r="G57" s="21">
        <v>957019.19</v>
      </c>
      <c r="H57" s="21">
        <v>-156790.76</v>
      </c>
    </row>
    <row r="58" spans="1:8">
      <c r="A58" s="22" t="s">
        <v>531</v>
      </c>
      <c r="B58" s="21">
        <v>24296.53</v>
      </c>
      <c r="C58" s="21">
        <v>17151.97</v>
      </c>
      <c r="D58" s="21">
        <v>7144.56</v>
      </c>
      <c r="E58" s="21">
        <v>2634.85</v>
      </c>
      <c r="F58" s="21">
        <v>2195.7199999999998</v>
      </c>
      <c r="G58" s="21">
        <v>2195.7199999999998</v>
      </c>
      <c r="H58" s="21">
        <v>22100.81</v>
      </c>
    </row>
    <row r="59" spans="1:8">
      <c r="A59" s="22" t="s">
        <v>530</v>
      </c>
      <c r="B59" s="21">
        <v>568149.72</v>
      </c>
      <c r="C59" s="21">
        <v>305940.75</v>
      </c>
      <c r="D59" s="21">
        <v>262208.96999999997</v>
      </c>
      <c r="E59" s="21">
        <v>224235.72</v>
      </c>
      <c r="F59" s="21">
        <v>72266.820000000007</v>
      </c>
      <c r="G59" s="21">
        <v>72266.820000000007</v>
      </c>
      <c r="H59" s="21">
        <v>495882.9</v>
      </c>
    </row>
    <row r="60" spans="1:8">
      <c r="A60" s="22" t="s">
        <v>529</v>
      </c>
      <c r="B60" s="21">
        <v>186312.3</v>
      </c>
      <c r="C60" s="21">
        <v>-17688.72</v>
      </c>
      <c r="D60" s="21">
        <v>204001.02</v>
      </c>
      <c r="E60" s="21">
        <v>117060.52</v>
      </c>
      <c r="F60" s="21">
        <v>99190</v>
      </c>
      <c r="G60" s="21">
        <v>99190</v>
      </c>
      <c r="H60" s="21">
        <v>87122.3</v>
      </c>
    </row>
    <row r="61" spans="1:8">
      <c r="A61" s="19" t="s">
        <v>528</v>
      </c>
      <c r="B61" s="20">
        <v>1578986.98</v>
      </c>
      <c r="C61" s="20">
        <v>215024.74</v>
      </c>
      <c r="D61" s="20">
        <v>1363962.24</v>
      </c>
      <c r="E61" s="20">
        <v>1408543.46</v>
      </c>
      <c r="F61" s="20">
        <v>1130671.73</v>
      </c>
      <c r="G61" s="20">
        <v>1130671.73</v>
      </c>
      <c r="H61" s="20">
        <v>448315.25</v>
      </c>
    </row>
    <row r="62" spans="1:8">
      <c r="A62" s="22" t="s">
        <v>527</v>
      </c>
      <c r="B62" s="21">
        <v>1.59</v>
      </c>
      <c r="C62" s="21">
        <v>0</v>
      </c>
      <c r="D62" s="21">
        <v>1.59</v>
      </c>
      <c r="E62" s="21">
        <v>142874.4</v>
      </c>
      <c r="F62" s="21">
        <v>1.41</v>
      </c>
      <c r="G62" s="21">
        <v>1.41</v>
      </c>
      <c r="H62" s="21">
        <v>0.18</v>
      </c>
    </row>
    <row r="63" spans="1:8">
      <c r="A63" s="22" t="s">
        <v>526</v>
      </c>
      <c r="B63" s="21">
        <v>0</v>
      </c>
      <c r="C63" s="21">
        <v>0</v>
      </c>
      <c r="D63" s="21">
        <v>0</v>
      </c>
      <c r="E63" s="21">
        <v>30427.32</v>
      </c>
      <c r="F63" s="21">
        <v>0</v>
      </c>
      <c r="G63" s="21">
        <v>0</v>
      </c>
      <c r="H63" s="21">
        <v>0</v>
      </c>
    </row>
    <row r="64" spans="1:8">
      <c r="A64" s="19" t="s">
        <v>525</v>
      </c>
      <c r="B64" s="20">
        <v>1.59</v>
      </c>
      <c r="C64" s="20">
        <v>0</v>
      </c>
      <c r="D64" s="20">
        <v>1.59</v>
      </c>
      <c r="E64" s="20">
        <v>173301.72</v>
      </c>
      <c r="F64" s="20">
        <v>1.41</v>
      </c>
      <c r="G64" s="20">
        <v>1.41</v>
      </c>
      <c r="H64" s="20">
        <v>0.18</v>
      </c>
    </row>
    <row r="65" spans="1:8">
      <c r="A65" s="22" t="s">
        <v>524</v>
      </c>
      <c r="B65" s="21">
        <v>27210.29</v>
      </c>
      <c r="C65" s="21">
        <v>12603.44</v>
      </c>
      <c r="D65" s="21">
        <v>14606.85</v>
      </c>
      <c r="E65" s="21">
        <v>67150.97</v>
      </c>
      <c r="F65" s="21">
        <v>-27412.66</v>
      </c>
      <c r="G65" s="21">
        <v>-27412.66</v>
      </c>
      <c r="H65" s="21">
        <v>54622.95</v>
      </c>
    </row>
    <row r="66" spans="1:8">
      <c r="A66" s="22" t="s">
        <v>523</v>
      </c>
      <c r="B66" s="21">
        <v>756256.14</v>
      </c>
      <c r="C66" s="21">
        <v>67905.31</v>
      </c>
      <c r="D66" s="21">
        <v>688350.83</v>
      </c>
      <c r="E66" s="21">
        <v>569341.91</v>
      </c>
      <c r="F66" s="21">
        <v>593760.09</v>
      </c>
      <c r="G66" s="21">
        <v>593760.09</v>
      </c>
      <c r="H66" s="21">
        <v>162496.04999999999</v>
      </c>
    </row>
    <row r="67" spans="1:8">
      <c r="A67" s="22" t="s">
        <v>522</v>
      </c>
      <c r="B67" s="21">
        <v>-90489.86</v>
      </c>
      <c r="C67" s="21">
        <v>170460.28</v>
      </c>
      <c r="D67" s="21">
        <v>-260950.14</v>
      </c>
      <c r="E67" s="21">
        <v>-206447.43</v>
      </c>
      <c r="F67" s="21">
        <v>-308278.7</v>
      </c>
      <c r="G67" s="21">
        <v>-308278.7</v>
      </c>
      <c r="H67" s="21">
        <v>217788.84</v>
      </c>
    </row>
    <row r="68" spans="1:8">
      <c r="A68" s="22" t="s">
        <v>521</v>
      </c>
      <c r="B68" s="21">
        <v>101450.39</v>
      </c>
      <c r="C68" s="21">
        <v>5441.79</v>
      </c>
      <c r="D68" s="21">
        <v>96008.6</v>
      </c>
      <c r="E68" s="21">
        <v>79924.960000000006</v>
      </c>
      <c r="F68" s="21">
        <v>77804.22</v>
      </c>
      <c r="G68" s="21">
        <v>77804.22</v>
      </c>
      <c r="H68" s="21">
        <v>23646.17</v>
      </c>
    </row>
    <row r="69" spans="1:8">
      <c r="A69" s="22" t="s">
        <v>520</v>
      </c>
      <c r="B69" s="21">
        <v>0</v>
      </c>
      <c r="C69" s="21">
        <v>0</v>
      </c>
      <c r="D69" s="21">
        <v>0</v>
      </c>
      <c r="E69" s="21">
        <v>146.21</v>
      </c>
      <c r="F69" s="21">
        <v>1017.87</v>
      </c>
      <c r="G69" s="21">
        <v>1017.87</v>
      </c>
      <c r="H69" s="21">
        <v>-1017.87</v>
      </c>
    </row>
    <row r="70" spans="1:8">
      <c r="A70" s="22" t="s">
        <v>519</v>
      </c>
      <c r="B70" s="21">
        <v>0</v>
      </c>
      <c r="C70" s="21">
        <v>16498</v>
      </c>
      <c r="D70" s="21">
        <v>-16498</v>
      </c>
      <c r="E70" s="21">
        <v>0</v>
      </c>
      <c r="F70" s="21">
        <v>0</v>
      </c>
      <c r="G70" s="21">
        <v>0</v>
      </c>
      <c r="H70" s="21">
        <v>0</v>
      </c>
    </row>
    <row r="71" spans="1:8">
      <c r="A71" s="22" t="s">
        <v>518</v>
      </c>
      <c r="B71" s="21">
        <v>0</v>
      </c>
      <c r="C71" s="21">
        <v>182.32</v>
      </c>
      <c r="D71" s="21">
        <v>-182.32</v>
      </c>
      <c r="E71" s="21">
        <v>-98.66</v>
      </c>
      <c r="F71" s="21">
        <v>0</v>
      </c>
      <c r="G71" s="21">
        <v>0</v>
      </c>
      <c r="H71" s="21">
        <v>0</v>
      </c>
    </row>
    <row r="72" spans="1:8">
      <c r="A72" s="19" t="s">
        <v>517</v>
      </c>
      <c r="B72" s="20">
        <v>794426.96</v>
      </c>
      <c r="C72" s="20">
        <v>273091.14</v>
      </c>
      <c r="D72" s="20">
        <v>521335.82</v>
      </c>
      <c r="E72" s="20">
        <v>510017.96</v>
      </c>
      <c r="F72" s="20">
        <v>336890.82</v>
      </c>
      <c r="G72" s="20">
        <v>336890.82</v>
      </c>
      <c r="H72" s="20">
        <v>457536.14</v>
      </c>
    </row>
    <row r="73" spans="1:8" ht="19.350000000000001" customHeight="1">
      <c r="A73" s="22" t="s">
        <v>516</v>
      </c>
      <c r="B73" s="21">
        <v>0</v>
      </c>
      <c r="C73" s="21">
        <v>0</v>
      </c>
      <c r="D73" s="21">
        <v>0</v>
      </c>
      <c r="E73" s="21">
        <v>10476.5</v>
      </c>
      <c r="F73" s="21">
        <v>0</v>
      </c>
      <c r="G73" s="21">
        <v>0</v>
      </c>
      <c r="H73" s="21">
        <v>0</v>
      </c>
    </row>
    <row r="74" spans="1:8">
      <c r="A74" s="22" t="s">
        <v>515</v>
      </c>
      <c r="B74" s="21">
        <v>0</v>
      </c>
      <c r="C74" s="21">
        <v>567943.59</v>
      </c>
      <c r="D74" s="21">
        <v>-567943.59</v>
      </c>
      <c r="E74" s="21">
        <v>-70984.19</v>
      </c>
      <c r="F74" s="21">
        <v>0</v>
      </c>
      <c r="G74" s="21">
        <v>0</v>
      </c>
      <c r="H74" s="21">
        <v>0</v>
      </c>
    </row>
    <row r="75" spans="1:8" ht="19.350000000000001" customHeight="1">
      <c r="A75" s="22" t="s">
        <v>514</v>
      </c>
      <c r="B75" s="21">
        <v>0</v>
      </c>
      <c r="C75" s="21">
        <v>13290075.75</v>
      </c>
      <c r="D75" s="21">
        <v>-13290075.75</v>
      </c>
      <c r="E75" s="21">
        <v>-5247908.59</v>
      </c>
      <c r="F75" s="21">
        <v>0</v>
      </c>
      <c r="G75" s="21">
        <v>0</v>
      </c>
      <c r="H75" s="21">
        <v>0</v>
      </c>
    </row>
    <row r="76" spans="1:8">
      <c r="A76" s="22" t="s">
        <v>513</v>
      </c>
      <c r="B76" s="21">
        <v>30715761.91</v>
      </c>
      <c r="C76" s="21">
        <v>1570372.03</v>
      </c>
      <c r="D76" s="21">
        <v>29145389.879999999</v>
      </c>
      <c r="E76" s="21">
        <v>11227643.699999999</v>
      </c>
      <c r="F76" s="21">
        <v>14103898.5</v>
      </c>
      <c r="G76" s="21">
        <v>14103898.5</v>
      </c>
      <c r="H76" s="21">
        <v>16611863.41</v>
      </c>
    </row>
    <row r="77" spans="1:8" ht="22.5">
      <c r="A77" s="22" t="s">
        <v>512</v>
      </c>
      <c r="B77" s="21">
        <v>129976.42</v>
      </c>
      <c r="C77" s="21">
        <v>-119585.97</v>
      </c>
      <c r="D77" s="21">
        <v>249562.39</v>
      </c>
      <c r="E77" s="21">
        <v>1356178.95</v>
      </c>
      <c r="F77" s="21">
        <v>1120847.6599999999</v>
      </c>
      <c r="G77" s="21">
        <v>1120847.6599999999</v>
      </c>
      <c r="H77" s="21">
        <v>-990871.24</v>
      </c>
    </row>
    <row r="78" spans="1:8">
      <c r="A78" s="22" t="s">
        <v>511</v>
      </c>
      <c r="B78" s="21">
        <v>11954395.07</v>
      </c>
      <c r="C78" s="21">
        <v>-3851522.57</v>
      </c>
      <c r="D78" s="21">
        <v>15805917.640000001</v>
      </c>
      <c r="E78" s="21">
        <v>0</v>
      </c>
      <c r="F78" s="21">
        <v>8373391.8499999996</v>
      </c>
      <c r="G78" s="21">
        <v>8373391.8499999996</v>
      </c>
      <c r="H78" s="21">
        <v>3581003.22</v>
      </c>
    </row>
    <row r="79" spans="1:8">
      <c r="A79" s="22" t="s">
        <v>510</v>
      </c>
      <c r="B79" s="21">
        <v>47022.84</v>
      </c>
      <c r="C79" s="21">
        <v>47022.84</v>
      </c>
      <c r="D79" s="21">
        <v>0</v>
      </c>
      <c r="E79" s="21">
        <v>0</v>
      </c>
      <c r="F79" s="21">
        <v>0</v>
      </c>
      <c r="G79" s="21">
        <v>0</v>
      </c>
      <c r="H79" s="21">
        <v>47022.84</v>
      </c>
    </row>
    <row r="80" spans="1:8">
      <c r="A80" s="19" t="s">
        <v>509</v>
      </c>
      <c r="B80" s="20">
        <v>42847156.240000002</v>
      </c>
      <c r="C80" s="20">
        <v>11504305.67</v>
      </c>
      <c r="D80" s="20">
        <v>31342850.57</v>
      </c>
      <c r="E80" s="20">
        <v>7275406.3700000001</v>
      </c>
      <c r="F80" s="20">
        <v>23598138.010000002</v>
      </c>
      <c r="G80" s="20">
        <v>23598138.010000002</v>
      </c>
      <c r="H80" s="20">
        <v>19249018.23</v>
      </c>
    </row>
    <row r="81" spans="1:8">
      <c r="A81" s="22" t="s">
        <v>508</v>
      </c>
      <c r="B81" s="21">
        <v>0</v>
      </c>
      <c r="C81" s="21">
        <v>0</v>
      </c>
      <c r="D81" s="21">
        <v>0</v>
      </c>
      <c r="E81" s="21">
        <v>0</v>
      </c>
      <c r="F81" s="21">
        <v>56940.44</v>
      </c>
      <c r="G81" s="21">
        <v>56940.44</v>
      </c>
      <c r="H81" s="21">
        <v>-56940.44</v>
      </c>
    </row>
    <row r="82" spans="1:8">
      <c r="A82" s="19" t="s">
        <v>507</v>
      </c>
      <c r="B82" s="20">
        <v>0</v>
      </c>
      <c r="C82" s="20">
        <v>0</v>
      </c>
      <c r="D82" s="20">
        <v>0</v>
      </c>
      <c r="E82" s="20">
        <v>0</v>
      </c>
      <c r="F82" s="20">
        <v>56940.44</v>
      </c>
      <c r="G82" s="20">
        <v>56940.44</v>
      </c>
      <c r="H82" s="20">
        <v>-56940.44</v>
      </c>
    </row>
    <row r="83" spans="1:8">
      <c r="A83" s="19" t="s">
        <v>506</v>
      </c>
      <c r="B83" s="20">
        <v>110788268.52</v>
      </c>
      <c r="C83" s="20">
        <v>21747535.25</v>
      </c>
      <c r="D83" s="20">
        <v>89040733.269999996</v>
      </c>
      <c r="E83" s="20">
        <v>62908439.950000003</v>
      </c>
      <c r="F83" s="20">
        <v>83611638.079999998</v>
      </c>
      <c r="G83" s="20">
        <v>83611638.079999998</v>
      </c>
      <c r="H83" s="20">
        <v>27176630.440000001</v>
      </c>
    </row>
    <row r="84" spans="1:8">
      <c r="A84" s="22" t="s">
        <v>505</v>
      </c>
      <c r="B84" s="21">
        <v>1101795192.29</v>
      </c>
      <c r="C84" s="21">
        <v>29782248.800000001</v>
      </c>
      <c r="D84" s="21">
        <v>1072012943.49</v>
      </c>
      <c r="E84" s="21">
        <v>1037321147.08</v>
      </c>
      <c r="F84" s="21">
        <v>1035727822.61</v>
      </c>
      <c r="G84" s="21">
        <v>1035727822.61</v>
      </c>
      <c r="H84" s="21">
        <v>66067369.68</v>
      </c>
    </row>
    <row r="85" spans="1:8">
      <c r="A85" s="22" t="s">
        <v>504</v>
      </c>
      <c r="B85" s="21">
        <v>7196224.2699999996</v>
      </c>
      <c r="C85" s="21">
        <v>0</v>
      </c>
      <c r="D85" s="21">
        <v>7196224.2699999996</v>
      </c>
      <c r="E85" s="21">
        <v>7196224.2699999996</v>
      </c>
      <c r="F85" s="21">
        <v>7196224.2699999996</v>
      </c>
      <c r="G85" s="21">
        <v>7196224.2699999996</v>
      </c>
      <c r="H85" s="21">
        <v>0</v>
      </c>
    </row>
    <row r="86" spans="1:8">
      <c r="A86" s="22" t="s">
        <v>503</v>
      </c>
      <c r="B86" s="21">
        <v>-113853558.70999999</v>
      </c>
      <c r="C86" s="21">
        <v>867517.74</v>
      </c>
      <c r="D86" s="21">
        <v>-114721076.45</v>
      </c>
      <c r="E86" s="21">
        <v>-115439154.16</v>
      </c>
      <c r="F86" s="21">
        <v>-115336075.68000001</v>
      </c>
      <c r="G86" s="21">
        <v>-115336075.68000001</v>
      </c>
      <c r="H86" s="21">
        <v>1482516.97</v>
      </c>
    </row>
    <row r="87" spans="1:8">
      <c r="A87" s="22" t="s">
        <v>502</v>
      </c>
      <c r="B87" s="21">
        <v>3181182.54</v>
      </c>
      <c r="C87" s="21">
        <v>0</v>
      </c>
      <c r="D87" s="21">
        <v>3181182.54</v>
      </c>
      <c r="E87" s="21">
        <v>4133205.41</v>
      </c>
      <c r="F87" s="21">
        <v>4133205.41</v>
      </c>
      <c r="G87" s="21">
        <v>4133205.41</v>
      </c>
      <c r="H87" s="21">
        <v>-952022.87</v>
      </c>
    </row>
    <row r="88" spans="1:8">
      <c r="A88" s="22" t="s">
        <v>501</v>
      </c>
      <c r="B88" s="21">
        <v>42261684.369999997</v>
      </c>
      <c r="C88" s="21">
        <v>-24389476.41</v>
      </c>
      <c r="D88" s="21">
        <v>66651160.780000001</v>
      </c>
      <c r="E88" s="21">
        <v>55337601.689999998</v>
      </c>
      <c r="F88" s="21">
        <v>52758997.340000004</v>
      </c>
      <c r="G88" s="21">
        <v>52758997.340000004</v>
      </c>
      <c r="H88" s="21">
        <v>-10497312.970000001</v>
      </c>
    </row>
    <row r="89" spans="1:8">
      <c r="A89" s="22" t="s">
        <v>500</v>
      </c>
      <c r="B89" s="21">
        <v>22478058.370000001</v>
      </c>
      <c r="C89" s="21">
        <v>-343225.92</v>
      </c>
      <c r="D89" s="21">
        <v>22821284.289999999</v>
      </c>
      <c r="E89" s="21">
        <v>22572313.719999999</v>
      </c>
      <c r="F89" s="21">
        <v>22892222.129999999</v>
      </c>
      <c r="G89" s="21">
        <v>22892222.129999999</v>
      </c>
      <c r="H89" s="21">
        <v>-414163.76</v>
      </c>
    </row>
    <row r="90" spans="1:8">
      <c r="A90" s="22" t="s">
        <v>499</v>
      </c>
      <c r="B90" s="21">
        <v>120801.88</v>
      </c>
      <c r="C90" s="21">
        <v>-39.47</v>
      </c>
      <c r="D90" s="21">
        <v>120841.35</v>
      </c>
      <c r="E90" s="21">
        <v>120841.35</v>
      </c>
      <c r="F90" s="21">
        <v>120841.35</v>
      </c>
      <c r="G90" s="21">
        <v>120841.35</v>
      </c>
      <c r="H90" s="21">
        <v>-39.47</v>
      </c>
    </row>
    <row r="91" spans="1:8">
      <c r="A91" s="19" t="s">
        <v>498</v>
      </c>
      <c r="B91" s="20">
        <v>1063179585.01</v>
      </c>
      <c r="C91" s="20">
        <v>5917024.7400000002</v>
      </c>
      <c r="D91" s="20">
        <v>1057262560.27</v>
      </c>
      <c r="E91" s="20">
        <v>1011242179.36</v>
      </c>
      <c r="F91" s="20">
        <v>1007493237.4299999</v>
      </c>
      <c r="G91" s="20">
        <v>1007493237.4299999</v>
      </c>
      <c r="H91" s="20">
        <v>55686347.579999998</v>
      </c>
    </row>
    <row r="92" spans="1:8">
      <c r="A92" s="22" t="s">
        <v>497</v>
      </c>
      <c r="B92" s="21">
        <v>77751717.290000007</v>
      </c>
      <c r="C92" s="21">
        <v>891634.85</v>
      </c>
      <c r="D92" s="21">
        <v>76860082.439999998</v>
      </c>
      <c r="E92" s="21">
        <v>72302699.329999998</v>
      </c>
      <c r="F92" s="21">
        <v>76721237.280000001</v>
      </c>
      <c r="G92" s="21">
        <v>76721237.280000001</v>
      </c>
      <c r="H92" s="21">
        <v>1030480.01</v>
      </c>
    </row>
    <row r="93" spans="1:8">
      <c r="A93" s="19" t="s">
        <v>496</v>
      </c>
      <c r="B93" s="20">
        <v>77751717.290000007</v>
      </c>
      <c r="C93" s="20">
        <v>891634.85</v>
      </c>
      <c r="D93" s="20">
        <v>76860082.439999998</v>
      </c>
      <c r="E93" s="20">
        <v>72302699.329999998</v>
      </c>
      <c r="F93" s="20">
        <v>76721237.280000001</v>
      </c>
      <c r="G93" s="20">
        <v>76721237.280000001</v>
      </c>
      <c r="H93" s="20">
        <v>1030480.01</v>
      </c>
    </row>
    <row r="94" spans="1:8">
      <c r="A94" s="22" t="s">
        <v>495</v>
      </c>
      <c r="B94" s="21">
        <v>-335117368.68000001</v>
      </c>
      <c r="C94" s="21">
        <v>269323.83</v>
      </c>
      <c r="D94" s="21">
        <v>-335386692.50999999</v>
      </c>
      <c r="E94" s="21">
        <v>-318542558.18000001</v>
      </c>
      <c r="F94" s="21">
        <v>-313142690.22000003</v>
      </c>
      <c r="G94" s="21">
        <v>-313142690.22000003</v>
      </c>
      <c r="H94" s="21">
        <v>-21974678.460000001</v>
      </c>
    </row>
    <row r="95" spans="1:8">
      <c r="A95" s="22" t="s">
        <v>494</v>
      </c>
      <c r="B95" s="21">
        <v>261111.66</v>
      </c>
      <c r="C95" s="21">
        <v>-1759710.79</v>
      </c>
      <c r="D95" s="21">
        <v>2020822.45</v>
      </c>
      <c r="E95" s="21">
        <v>1398303.2</v>
      </c>
      <c r="F95" s="21">
        <v>1297496.3500000001</v>
      </c>
      <c r="G95" s="21">
        <v>1297496.3500000001</v>
      </c>
      <c r="H95" s="21">
        <v>-1036384.69</v>
      </c>
    </row>
    <row r="96" spans="1:8">
      <c r="A96" s="22" t="s">
        <v>493</v>
      </c>
      <c r="B96" s="21">
        <v>113912724.73999999</v>
      </c>
      <c r="C96" s="21">
        <v>-858077.64</v>
      </c>
      <c r="D96" s="21">
        <v>114770802.38</v>
      </c>
      <c r="E96" s="21">
        <v>115385079.98999999</v>
      </c>
      <c r="F96" s="21">
        <v>115296147.54000001</v>
      </c>
      <c r="G96" s="21">
        <v>115296147.54000001</v>
      </c>
      <c r="H96" s="21">
        <v>-1383422.8</v>
      </c>
    </row>
    <row r="97" spans="1:8">
      <c r="A97" s="22" t="s">
        <v>492</v>
      </c>
      <c r="B97" s="21">
        <v>-1344765.51</v>
      </c>
      <c r="C97" s="21">
        <v>-6186.88</v>
      </c>
      <c r="D97" s="21">
        <v>-1338578.6299999999</v>
      </c>
      <c r="E97" s="21">
        <v>-1269865.03</v>
      </c>
      <c r="F97" s="21">
        <v>-1276027.92</v>
      </c>
      <c r="G97" s="21">
        <v>-1276027.92</v>
      </c>
      <c r="H97" s="21">
        <v>-68737.59</v>
      </c>
    </row>
    <row r="98" spans="1:8">
      <c r="A98" s="22" t="s">
        <v>491</v>
      </c>
      <c r="B98" s="21">
        <v>-4220768.2</v>
      </c>
      <c r="C98" s="21">
        <v>618225.12</v>
      </c>
      <c r="D98" s="21">
        <v>-4838993.32</v>
      </c>
      <c r="E98" s="21">
        <v>-1667042.14</v>
      </c>
      <c r="F98" s="21">
        <v>-1252846</v>
      </c>
      <c r="G98" s="21">
        <v>-1252846</v>
      </c>
      <c r="H98" s="21">
        <v>-2967922.2</v>
      </c>
    </row>
    <row r="99" spans="1:8">
      <c r="A99" s="19" t="s">
        <v>490</v>
      </c>
      <c r="B99" s="20">
        <v>-226509065.99000001</v>
      </c>
      <c r="C99" s="20">
        <v>-1736426.36</v>
      </c>
      <c r="D99" s="20">
        <v>-224772639.63</v>
      </c>
      <c r="E99" s="20">
        <v>-204696082.16</v>
      </c>
      <c r="F99" s="20">
        <v>-199077920.25</v>
      </c>
      <c r="G99" s="20">
        <v>-199077920.25</v>
      </c>
      <c r="H99" s="20">
        <v>-27431145.739999998</v>
      </c>
    </row>
    <row r="100" spans="1:8">
      <c r="A100" s="19" t="s">
        <v>489</v>
      </c>
      <c r="B100" s="20">
        <v>914422236.30999994</v>
      </c>
      <c r="C100" s="20">
        <v>5072233.2300000004</v>
      </c>
      <c r="D100" s="20">
        <v>909350003.08000004</v>
      </c>
      <c r="E100" s="20">
        <v>878848796.52999997</v>
      </c>
      <c r="F100" s="20">
        <v>885136554.46000004</v>
      </c>
      <c r="G100" s="20">
        <v>885136554.46000004</v>
      </c>
      <c r="H100" s="20">
        <v>29285681.850000001</v>
      </c>
    </row>
    <row r="101" spans="1:8">
      <c r="A101" s="22" t="s">
        <v>488</v>
      </c>
      <c r="B101" s="21">
        <v>234762278</v>
      </c>
      <c r="C101" s="21">
        <v>0</v>
      </c>
      <c r="D101" s="21">
        <v>234762278</v>
      </c>
      <c r="E101" s="21">
        <v>234762278</v>
      </c>
      <c r="F101" s="21">
        <v>234762278</v>
      </c>
      <c r="G101" s="21">
        <v>234762278</v>
      </c>
      <c r="H101" s="21">
        <v>0</v>
      </c>
    </row>
    <row r="102" spans="1:8">
      <c r="A102" s="19" t="s">
        <v>487</v>
      </c>
      <c r="B102" s="20">
        <v>234762278</v>
      </c>
      <c r="C102" s="20">
        <v>0</v>
      </c>
      <c r="D102" s="20">
        <v>234762278</v>
      </c>
      <c r="E102" s="20">
        <v>234762278</v>
      </c>
      <c r="F102" s="20">
        <v>234762278</v>
      </c>
      <c r="G102" s="20">
        <v>234762278</v>
      </c>
      <c r="H102" s="20">
        <v>0</v>
      </c>
    </row>
    <row r="103" spans="1:8">
      <c r="A103" s="22" t="s">
        <v>486</v>
      </c>
      <c r="B103" s="21">
        <v>529900.31000000006</v>
      </c>
      <c r="C103" s="21">
        <v>0</v>
      </c>
      <c r="D103" s="21">
        <v>529900.31000000006</v>
      </c>
      <c r="E103" s="21">
        <v>529900.31000000006</v>
      </c>
      <c r="F103" s="21">
        <v>529900.31000000006</v>
      </c>
      <c r="G103" s="21">
        <v>529900.31000000006</v>
      </c>
      <c r="H103" s="21">
        <v>0</v>
      </c>
    </row>
    <row r="104" spans="1:8">
      <c r="A104" s="19" t="s">
        <v>485</v>
      </c>
      <c r="B104" s="20">
        <v>529900.31000000006</v>
      </c>
      <c r="C104" s="20">
        <v>0</v>
      </c>
      <c r="D104" s="20">
        <v>529900.31000000006</v>
      </c>
      <c r="E104" s="20">
        <v>529900.31000000006</v>
      </c>
      <c r="F104" s="20">
        <v>529900.31000000006</v>
      </c>
      <c r="G104" s="20">
        <v>529900.31000000006</v>
      </c>
      <c r="H104" s="20">
        <v>0</v>
      </c>
    </row>
    <row r="105" spans="1:8">
      <c r="A105" s="22" t="s">
        <v>484</v>
      </c>
      <c r="B105" s="21">
        <v>-234047.12</v>
      </c>
      <c r="C105" s="21">
        <v>-689.51</v>
      </c>
      <c r="D105" s="21">
        <v>-233357.61</v>
      </c>
      <c r="E105" s="21">
        <v>-225083.7</v>
      </c>
      <c r="F105" s="21">
        <v>-225773.18</v>
      </c>
      <c r="G105" s="21">
        <v>-225773.18</v>
      </c>
      <c r="H105" s="21">
        <v>-8273.94</v>
      </c>
    </row>
    <row r="106" spans="1:8">
      <c r="A106" s="19" t="s">
        <v>483</v>
      </c>
      <c r="B106" s="20">
        <v>-234047.12</v>
      </c>
      <c r="C106" s="20">
        <v>-689.51</v>
      </c>
      <c r="D106" s="20">
        <v>-233357.61</v>
      </c>
      <c r="E106" s="20">
        <v>-225083.7</v>
      </c>
      <c r="F106" s="20">
        <v>-225773.18</v>
      </c>
      <c r="G106" s="20">
        <v>-225773.18</v>
      </c>
      <c r="H106" s="20">
        <v>-8273.94</v>
      </c>
    </row>
    <row r="107" spans="1:8">
      <c r="A107" s="19" t="s">
        <v>482</v>
      </c>
      <c r="B107" s="20">
        <v>235058131.19</v>
      </c>
      <c r="C107" s="20">
        <v>-689.51</v>
      </c>
      <c r="D107" s="20">
        <v>235058820.69999999</v>
      </c>
      <c r="E107" s="20">
        <v>235067094.61000001</v>
      </c>
      <c r="F107" s="20">
        <v>235066405.13</v>
      </c>
      <c r="G107" s="20">
        <v>235066405.13</v>
      </c>
      <c r="H107" s="20">
        <v>-8273.94</v>
      </c>
    </row>
    <row r="108" spans="1:8">
      <c r="A108" s="22" t="s">
        <v>481</v>
      </c>
      <c r="B108" s="21">
        <v>2988598.77</v>
      </c>
      <c r="C108" s="21">
        <v>2988598.77</v>
      </c>
      <c r="D108" s="21">
        <v>0</v>
      </c>
      <c r="E108" s="21">
        <v>23188089</v>
      </c>
      <c r="F108" s="21">
        <v>13955653.09</v>
      </c>
      <c r="G108" s="21">
        <v>13955653.09</v>
      </c>
      <c r="H108" s="21">
        <v>-10967054.32</v>
      </c>
    </row>
    <row r="109" spans="1:8">
      <c r="A109" s="22" t="s">
        <v>480</v>
      </c>
      <c r="B109" s="21">
        <v>4429497.6399999997</v>
      </c>
      <c r="C109" s="21">
        <v>72638.53</v>
      </c>
      <c r="D109" s="21">
        <v>4356859.1100000003</v>
      </c>
      <c r="E109" s="21">
        <v>3249646.43</v>
      </c>
      <c r="F109" s="21">
        <v>3515258.21</v>
      </c>
      <c r="G109" s="21">
        <v>3515258.21</v>
      </c>
      <c r="H109" s="21">
        <v>914239.43</v>
      </c>
    </row>
    <row r="110" spans="1:8">
      <c r="A110" s="22" t="s">
        <v>479</v>
      </c>
      <c r="B110" s="21">
        <v>337714</v>
      </c>
      <c r="C110" s="21">
        <v>401</v>
      </c>
      <c r="D110" s="21">
        <v>337313</v>
      </c>
      <c r="E110" s="21">
        <v>332902</v>
      </c>
      <c r="F110" s="21">
        <v>332902</v>
      </c>
      <c r="G110" s="21">
        <v>332902</v>
      </c>
      <c r="H110" s="21">
        <v>4812</v>
      </c>
    </row>
    <row r="111" spans="1:8">
      <c r="A111" s="22" t="s">
        <v>478</v>
      </c>
      <c r="B111" s="21">
        <v>-0.11</v>
      </c>
      <c r="C111" s="21">
        <v>0</v>
      </c>
      <c r="D111" s="21">
        <v>-0.11</v>
      </c>
      <c r="E111" s="21">
        <v>512518.59</v>
      </c>
      <c r="F111" s="21">
        <v>464761.92</v>
      </c>
      <c r="G111" s="21">
        <v>464761.92</v>
      </c>
      <c r="H111" s="21">
        <v>-464762.03</v>
      </c>
    </row>
    <row r="112" spans="1:8">
      <c r="A112" s="22" t="s">
        <v>477</v>
      </c>
      <c r="B112" s="21">
        <v>10702462</v>
      </c>
      <c r="C112" s="21">
        <v>1225728</v>
      </c>
      <c r="D112" s="21">
        <v>9476734</v>
      </c>
      <c r="E112" s="21">
        <v>11377923</v>
      </c>
      <c r="F112" s="21">
        <v>9476734</v>
      </c>
      <c r="G112" s="21">
        <v>9476734</v>
      </c>
      <c r="H112" s="21">
        <v>1225728</v>
      </c>
    </row>
    <row r="113" spans="1:8">
      <c r="A113" s="22" t="s">
        <v>476</v>
      </c>
      <c r="B113" s="21">
        <v>498950.67</v>
      </c>
      <c r="C113" s="21">
        <v>103717.97</v>
      </c>
      <c r="D113" s="21">
        <v>395232.7</v>
      </c>
      <c r="E113" s="21">
        <v>311206.63</v>
      </c>
      <c r="F113" s="21">
        <v>395232.7</v>
      </c>
      <c r="G113" s="21">
        <v>395232.7</v>
      </c>
      <c r="H113" s="21">
        <v>103717.97</v>
      </c>
    </row>
    <row r="114" spans="1:8">
      <c r="A114" s="22" t="s">
        <v>475</v>
      </c>
      <c r="B114" s="21">
        <v>229298.12</v>
      </c>
      <c r="C114" s="21">
        <v>-2039.72</v>
      </c>
      <c r="D114" s="21">
        <v>231337.84</v>
      </c>
      <c r="E114" s="21">
        <v>243808.56</v>
      </c>
      <c r="F114" s="21">
        <v>241262.72</v>
      </c>
      <c r="G114" s="21">
        <v>241262.72</v>
      </c>
      <c r="H114" s="21">
        <v>-11964.6</v>
      </c>
    </row>
    <row r="115" spans="1:8">
      <c r="A115" s="22" t="s">
        <v>474</v>
      </c>
      <c r="B115" s="21">
        <v>-59164.97</v>
      </c>
      <c r="C115" s="21">
        <v>-9440.41</v>
      </c>
      <c r="D115" s="21">
        <v>-49724.56</v>
      </c>
      <c r="E115" s="21">
        <v>54075.69</v>
      </c>
      <c r="F115" s="21">
        <v>39928.14</v>
      </c>
      <c r="G115" s="21">
        <v>39928.14</v>
      </c>
      <c r="H115" s="21">
        <v>-99093.11</v>
      </c>
    </row>
    <row r="116" spans="1:8">
      <c r="A116" s="22" t="s">
        <v>473</v>
      </c>
      <c r="B116" s="21">
        <v>369215.1</v>
      </c>
      <c r="C116" s="21">
        <v>0</v>
      </c>
      <c r="D116" s="21">
        <v>369215.1</v>
      </c>
      <c r="E116" s="21">
        <v>510283.73</v>
      </c>
      <c r="F116" s="21">
        <v>510283.73</v>
      </c>
      <c r="G116" s="21">
        <v>510283.73</v>
      </c>
      <c r="H116" s="21">
        <v>-141068.63</v>
      </c>
    </row>
    <row r="117" spans="1:8">
      <c r="A117" s="19" t="s">
        <v>472</v>
      </c>
      <c r="B117" s="20">
        <v>19496571.219999999</v>
      </c>
      <c r="C117" s="20">
        <v>4379604.1399999997</v>
      </c>
      <c r="D117" s="20">
        <v>15116967.08</v>
      </c>
      <c r="E117" s="20">
        <v>39780453.630000003</v>
      </c>
      <c r="F117" s="20">
        <v>28932016.510000002</v>
      </c>
      <c r="G117" s="20">
        <v>28932016.510000002</v>
      </c>
      <c r="H117" s="20">
        <v>-9435445.2899999991</v>
      </c>
    </row>
    <row r="118" spans="1:8">
      <c r="A118" s="22" t="s">
        <v>471</v>
      </c>
      <c r="B118" s="21">
        <v>195037.9</v>
      </c>
      <c r="C118" s="21">
        <v>3163.28</v>
      </c>
      <c r="D118" s="21">
        <v>191874.62</v>
      </c>
      <c r="E118" s="21">
        <v>269653.87</v>
      </c>
      <c r="F118" s="21">
        <v>251617.41</v>
      </c>
      <c r="G118" s="21">
        <v>251617.41</v>
      </c>
      <c r="H118" s="21">
        <v>-56579.51</v>
      </c>
    </row>
    <row r="119" spans="1:8">
      <c r="A119" s="22" t="s">
        <v>470</v>
      </c>
      <c r="B119" s="21">
        <v>132212.32</v>
      </c>
      <c r="C119" s="21">
        <v>-2414.6</v>
      </c>
      <c r="D119" s="21">
        <v>134626.92000000001</v>
      </c>
      <c r="E119" s="21">
        <v>146954.01999999999</v>
      </c>
      <c r="F119" s="21">
        <v>144279.35999999999</v>
      </c>
      <c r="G119" s="21">
        <v>144279.35999999999</v>
      </c>
      <c r="H119" s="21">
        <v>-12067.04</v>
      </c>
    </row>
    <row r="120" spans="1:8">
      <c r="A120" s="22" t="s">
        <v>469</v>
      </c>
      <c r="B120" s="21">
        <v>83873101.260000005</v>
      </c>
      <c r="C120" s="21">
        <v>3662908.1</v>
      </c>
      <c r="D120" s="21">
        <v>80210193.159999996</v>
      </c>
      <c r="E120" s="21">
        <v>64430155.130000003</v>
      </c>
      <c r="F120" s="21">
        <v>95726473.829999998</v>
      </c>
      <c r="G120" s="21">
        <v>95726473.829999998</v>
      </c>
      <c r="H120" s="21">
        <v>-11853372.57</v>
      </c>
    </row>
    <row r="121" spans="1:8">
      <c r="A121" s="22" t="s">
        <v>468</v>
      </c>
      <c r="B121" s="21">
        <v>-10937773.449999999</v>
      </c>
      <c r="C121" s="21">
        <v>-3706256.51</v>
      </c>
      <c r="D121" s="21">
        <v>-7231516.9400000004</v>
      </c>
      <c r="E121" s="21">
        <v>6619462.4299999997</v>
      </c>
      <c r="F121" s="21">
        <v>-21022042.620000001</v>
      </c>
      <c r="G121" s="21">
        <v>-21022042.620000001</v>
      </c>
      <c r="H121" s="21">
        <v>10084269.17</v>
      </c>
    </row>
    <row r="122" spans="1:8">
      <c r="A122" s="19" t="s">
        <v>467</v>
      </c>
      <c r="B122" s="20">
        <v>73262578.030000001</v>
      </c>
      <c r="C122" s="20">
        <v>-42599.73</v>
      </c>
      <c r="D122" s="20">
        <v>73305177.760000005</v>
      </c>
      <c r="E122" s="20">
        <v>71466225.450000003</v>
      </c>
      <c r="F122" s="20">
        <v>75100327.980000004</v>
      </c>
      <c r="G122" s="20">
        <v>75100327.980000004</v>
      </c>
      <c r="H122" s="20">
        <v>-1837749.95</v>
      </c>
    </row>
    <row r="123" spans="1:8">
      <c r="A123" s="19" t="s">
        <v>466</v>
      </c>
      <c r="B123" s="20">
        <v>92759149.25</v>
      </c>
      <c r="C123" s="20">
        <v>4337004.41</v>
      </c>
      <c r="D123" s="20">
        <v>88422144.840000004</v>
      </c>
      <c r="E123" s="20">
        <v>111246679.08</v>
      </c>
      <c r="F123" s="20">
        <v>104032344.48999999</v>
      </c>
      <c r="G123" s="20">
        <v>104032344.48999999</v>
      </c>
      <c r="H123" s="20">
        <v>-11273195.24</v>
      </c>
    </row>
    <row r="124" spans="1:8">
      <c r="A124" s="22" t="s">
        <v>465</v>
      </c>
      <c r="B124" s="21">
        <v>267216.78000000003</v>
      </c>
      <c r="C124" s="21">
        <v>16147.33</v>
      </c>
      <c r="D124" s="21">
        <v>251069.45</v>
      </c>
      <c r="E124" s="21">
        <v>0</v>
      </c>
      <c r="F124" s="21">
        <v>0</v>
      </c>
      <c r="G124" s="21">
        <v>0</v>
      </c>
      <c r="H124" s="21">
        <v>267216.78000000003</v>
      </c>
    </row>
    <row r="125" spans="1:8">
      <c r="A125" s="22" t="s">
        <v>464</v>
      </c>
      <c r="B125" s="21">
        <v>-126583.91</v>
      </c>
      <c r="C125" s="21">
        <v>-7806.87</v>
      </c>
      <c r="D125" s="21">
        <v>-118777.04</v>
      </c>
      <c r="E125" s="21">
        <v>0</v>
      </c>
      <c r="F125" s="21">
        <v>0</v>
      </c>
      <c r="G125" s="21">
        <v>0</v>
      </c>
      <c r="H125" s="21">
        <v>-126583.91</v>
      </c>
    </row>
    <row r="126" spans="1:8">
      <c r="A126" s="22" t="s">
        <v>463</v>
      </c>
      <c r="B126" s="21">
        <v>-475160.32000000001</v>
      </c>
      <c r="C126" s="21">
        <v>-6238.66</v>
      </c>
      <c r="D126" s="21">
        <v>-468921.66</v>
      </c>
      <c r="E126" s="21">
        <v>-385975.39</v>
      </c>
      <c r="F126" s="21">
        <v>-392627.45</v>
      </c>
      <c r="G126" s="21">
        <v>-392627.45</v>
      </c>
      <c r="H126" s="21">
        <v>-82532.87</v>
      </c>
    </row>
    <row r="127" spans="1:8">
      <c r="A127" s="22" t="s">
        <v>462</v>
      </c>
      <c r="B127" s="21">
        <v>1151569.07</v>
      </c>
      <c r="C127" s="21">
        <v>130.58000000000001</v>
      </c>
      <c r="D127" s="21">
        <v>1151438.49</v>
      </c>
      <c r="E127" s="21">
        <v>1241279.31</v>
      </c>
      <c r="F127" s="21">
        <v>1241279.31</v>
      </c>
      <c r="G127" s="21">
        <v>1241279.31</v>
      </c>
      <c r="H127" s="21">
        <v>-89710.24</v>
      </c>
    </row>
    <row r="128" spans="1:8">
      <c r="A128" s="22" t="s">
        <v>461</v>
      </c>
      <c r="B128" s="21">
        <v>89600.49</v>
      </c>
      <c r="C128" s="21">
        <v>425.85</v>
      </c>
      <c r="D128" s="21">
        <v>89174.64</v>
      </c>
      <c r="E128" s="21">
        <v>68143.75</v>
      </c>
      <c r="F128" s="21">
        <v>70940.09</v>
      </c>
      <c r="G128" s="21">
        <v>70940.09</v>
      </c>
      <c r="H128" s="21">
        <v>18660.400000000001</v>
      </c>
    </row>
    <row r="129" spans="1:8">
      <c r="A129" s="22" t="s">
        <v>460</v>
      </c>
      <c r="B129" s="21">
        <v>36636.68</v>
      </c>
      <c r="C129" s="21">
        <v>6835.63</v>
      </c>
      <c r="D129" s="21">
        <v>29801.05</v>
      </c>
      <c r="E129" s="21">
        <v>0.02</v>
      </c>
      <c r="F129" s="21">
        <v>0.02</v>
      </c>
      <c r="G129" s="21">
        <v>0.02</v>
      </c>
      <c r="H129" s="21">
        <v>36636.660000000003</v>
      </c>
    </row>
    <row r="130" spans="1:8">
      <c r="A130" s="22" t="s">
        <v>459</v>
      </c>
      <c r="B130" s="21">
        <v>0.01</v>
      </c>
      <c r="C130" s="21">
        <v>0</v>
      </c>
      <c r="D130" s="21">
        <v>0.01</v>
      </c>
      <c r="E130" s="21">
        <v>1625.01</v>
      </c>
      <c r="F130" s="21">
        <v>0.01</v>
      </c>
      <c r="G130" s="21">
        <v>0.01</v>
      </c>
      <c r="H130" s="21">
        <v>0</v>
      </c>
    </row>
    <row r="131" spans="1:8">
      <c r="A131" s="19" t="s">
        <v>458</v>
      </c>
      <c r="B131" s="20">
        <v>943278.79</v>
      </c>
      <c r="C131" s="20">
        <v>9493.86</v>
      </c>
      <c r="D131" s="20">
        <v>933784.93</v>
      </c>
      <c r="E131" s="20">
        <v>925072.69</v>
      </c>
      <c r="F131" s="20">
        <v>919591.97</v>
      </c>
      <c r="G131" s="20">
        <v>919591.97</v>
      </c>
      <c r="H131" s="20">
        <v>23686.82</v>
      </c>
    </row>
    <row r="132" spans="1:8">
      <c r="A132" s="19" t="s">
        <v>457</v>
      </c>
      <c r="B132" s="20">
        <v>943278.79</v>
      </c>
      <c r="C132" s="20">
        <v>9493.86</v>
      </c>
      <c r="D132" s="20">
        <v>933784.93</v>
      </c>
      <c r="E132" s="20">
        <v>925072.69</v>
      </c>
      <c r="F132" s="20">
        <v>919591.97</v>
      </c>
      <c r="G132" s="20">
        <v>919591.97</v>
      </c>
      <c r="H132" s="20">
        <v>23686.82</v>
      </c>
    </row>
    <row r="133" spans="1:8" ht="15.75" thickBot="1">
      <c r="A133" s="32" t="s">
        <v>456</v>
      </c>
      <c r="B133" s="31">
        <v>1353971064.0599999</v>
      </c>
      <c r="C133" s="31">
        <v>31165577.239999998</v>
      </c>
      <c r="D133" s="31">
        <v>1322805486.8199999</v>
      </c>
      <c r="E133" s="31">
        <v>1288996082.8599999</v>
      </c>
      <c r="F133" s="31">
        <v>1308766534.1300001</v>
      </c>
      <c r="G133" s="31">
        <v>1308766534.1300001</v>
      </c>
      <c r="H133" s="31">
        <v>45204529.93</v>
      </c>
    </row>
    <row r="134" spans="1:8">
      <c r="A134" s="15"/>
      <c r="B134" s="14"/>
      <c r="C134" s="14"/>
      <c r="D134" s="14"/>
      <c r="E134" s="14"/>
      <c r="F134" s="14"/>
      <c r="G134" s="14"/>
      <c r="H134" s="14"/>
    </row>
    <row r="135" spans="1:8">
      <c r="A135" s="22" t="s">
        <v>455</v>
      </c>
      <c r="B135" s="21">
        <v>204864.72</v>
      </c>
      <c r="C135" s="21">
        <v>71847.360000000001</v>
      </c>
      <c r="D135" s="21">
        <v>133017.35999999999</v>
      </c>
      <c r="E135" s="21">
        <v>67803.48</v>
      </c>
      <c r="F135" s="21">
        <v>115163.44</v>
      </c>
      <c r="G135" s="21">
        <v>115163.44</v>
      </c>
      <c r="H135" s="21">
        <v>89701.28</v>
      </c>
    </row>
    <row r="136" spans="1:8">
      <c r="A136" s="22" t="s">
        <v>454</v>
      </c>
      <c r="B136" s="21">
        <v>5125179.55</v>
      </c>
      <c r="C136" s="21">
        <v>1544977.83</v>
      </c>
      <c r="D136" s="21">
        <v>3580201.72</v>
      </c>
      <c r="E136" s="21">
        <v>1857064.71</v>
      </c>
      <c r="F136" s="21">
        <v>1092566.1499999999</v>
      </c>
      <c r="G136" s="21">
        <v>1092566.1499999999</v>
      </c>
      <c r="H136" s="21">
        <v>4032613.4</v>
      </c>
    </row>
    <row r="137" spans="1:8">
      <c r="A137" s="22" t="s">
        <v>453</v>
      </c>
      <c r="B137" s="21">
        <v>0</v>
      </c>
      <c r="C137" s="21">
        <v>214561.58</v>
      </c>
      <c r="D137" s="21">
        <v>-214561.58</v>
      </c>
      <c r="E137" s="21">
        <v>-215139.68</v>
      </c>
      <c r="F137" s="21">
        <v>1577.24</v>
      </c>
      <c r="G137" s="21">
        <v>1577.24</v>
      </c>
      <c r="H137" s="21">
        <v>-1577.24</v>
      </c>
    </row>
    <row r="138" spans="1:8">
      <c r="A138" s="22" t="s">
        <v>452</v>
      </c>
      <c r="B138" s="21">
        <v>2067080.79</v>
      </c>
      <c r="C138" s="21">
        <v>749455.46</v>
      </c>
      <c r="D138" s="21">
        <v>1317625.33</v>
      </c>
      <c r="E138" s="21">
        <v>2036622.36</v>
      </c>
      <c r="F138" s="21">
        <v>1964650.64</v>
      </c>
      <c r="G138" s="21">
        <v>1964650.64</v>
      </c>
      <c r="H138" s="21">
        <v>102430.15</v>
      </c>
    </row>
    <row r="139" spans="1:8">
      <c r="A139" s="22" t="s">
        <v>451</v>
      </c>
      <c r="B139" s="21">
        <v>497597.89</v>
      </c>
      <c r="C139" s="21">
        <v>1127.26</v>
      </c>
      <c r="D139" s="21">
        <v>496470.63</v>
      </c>
      <c r="E139" s="21">
        <v>258194.57</v>
      </c>
      <c r="F139" s="21">
        <v>144951.20000000001</v>
      </c>
      <c r="G139" s="21">
        <v>144951.20000000001</v>
      </c>
      <c r="H139" s="21">
        <v>352646.69</v>
      </c>
    </row>
    <row r="140" spans="1:8">
      <c r="A140" s="22" t="s">
        <v>450</v>
      </c>
      <c r="B140" s="21">
        <v>11457063.26</v>
      </c>
      <c r="C140" s="21">
        <v>5828059.1799999997</v>
      </c>
      <c r="D140" s="21">
        <v>5629004.0800000001</v>
      </c>
      <c r="E140" s="21">
        <v>6497852.6100000003</v>
      </c>
      <c r="F140" s="21">
        <v>4754970.51</v>
      </c>
      <c r="G140" s="21">
        <v>4754970.51</v>
      </c>
      <c r="H140" s="21">
        <v>6702092.75</v>
      </c>
    </row>
    <row r="141" spans="1:8">
      <c r="A141" s="22" t="s">
        <v>449</v>
      </c>
      <c r="B141" s="21">
        <v>5248525.6500000004</v>
      </c>
      <c r="C141" s="21">
        <v>3760072</v>
      </c>
      <c r="D141" s="21">
        <v>1488453.65</v>
      </c>
      <c r="E141" s="21">
        <v>5660495.9800000004</v>
      </c>
      <c r="F141" s="21">
        <v>8953374.9399999995</v>
      </c>
      <c r="G141" s="21">
        <v>8953374.9399999995</v>
      </c>
      <c r="H141" s="21">
        <v>-3704849.29</v>
      </c>
    </row>
    <row r="142" spans="1:8">
      <c r="A142" s="22" t="s">
        <v>448</v>
      </c>
      <c r="B142" s="21">
        <v>2191.09</v>
      </c>
      <c r="C142" s="21">
        <v>1656.35</v>
      </c>
      <c r="D142" s="21">
        <v>534.74</v>
      </c>
      <c r="E142" s="21">
        <v>2175.25</v>
      </c>
      <c r="F142" s="21">
        <v>445400.91</v>
      </c>
      <c r="G142" s="21">
        <v>445400.91</v>
      </c>
      <c r="H142" s="21">
        <v>-443209.82</v>
      </c>
    </row>
    <row r="143" spans="1:8">
      <c r="A143" s="22" t="s">
        <v>447</v>
      </c>
      <c r="B143" s="21">
        <v>734781.42</v>
      </c>
      <c r="C143" s="21">
        <v>81046.289999999994</v>
      </c>
      <c r="D143" s="21">
        <v>653735.13</v>
      </c>
      <c r="E143" s="21">
        <v>553862.1</v>
      </c>
      <c r="F143" s="21">
        <v>624964.98</v>
      </c>
      <c r="G143" s="21">
        <v>624964.98</v>
      </c>
      <c r="H143" s="21">
        <v>109816.44</v>
      </c>
    </row>
    <row r="144" spans="1:8">
      <c r="A144" s="22" t="s">
        <v>446</v>
      </c>
      <c r="B144" s="21">
        <v>710473.05</v>
      </c>
      <c r="C144" s="21">
        <v>87967.08</v>
      </c>
      <c r="D144" s="21">
        <v>622505.97</v>
      </c>
      <c r="E144" s="21">
        <v>556002.48</v>
      </c>
      <c r="F144" s="21">
        <v>562100.25</v>
      </c>
      <c r="G144" s="21">
        <v>562100.25</v>
      </c>
      <c r="H144" s="21">
        <v>148372.79999999999</v>
      </c>
    </row>
    <row r="145" spans="1:8">
      <c r="A145" s="19" t="s">
        <v>445</v>
      </c>
      <c r="B145" s="20">
        <v>26047757.420000002</v>
      </c>
      <c r="C145" s="20">
        <v>12340770.390000001</v>
      </c>
      <c r="D145" s="20">
        <v>13706987.029999999</v>
      </c>
      <c r="E145" s="20">
        <v>17274933.859999999</v>
      </c>
      <c r="F145" s="20">
        <v>18659720.260000002</v>
      </c>
      <c r="G145" s="20">
        <v>18659720.260000002</v>
      </c>
      <c r="H145" s="20">
        <v>7388037.1600000001</v>
      </c>
    </row>
    <row r="146" spans="1:8">
      <c r="A146" s="22" t="s">
        <v>444</v>
      </c>
      <c r="B146" s="21">
        <v>33725711.090000004</v>
      </c>
      <c r="C146" s="21">
        <v>2510621.0699999998</v>
      </c>
      <c r="D146" s="21">
        <v>31215090.02</v>
      </c>
      <c r="E146" s="21">
        <v>36469655.659999996</v>
      </c>
      <c r="F146" s="21">
        <v>39054944.359999999</v>
      </c>
      <c r="G146" s="21">
        <v>39054944.359999999</v>
      </c>
      <c r="H146" s="21">
        <v>-5329233.2699999996</v>
      </c>
    </row>
    <row r="147" spans="1:8">
      <c r="A147" s="19" t="s">
        <v>443</v>
      </c>
      <c r="B147" s="20">
        <v>33725711.090000004</v>
      </c>
      <c r="C147" s="20">
        <v>2510621.0699999998</v>
      </c>
      <c r="D147" s="20">
        <v>31215090.02</v>
      </c>
      <c r="E147" s="20">
        <v>36469655.659999996</v>
      </c>
      <c r="F147" s="20">
        <v>39054944.359999999</v>
      </c>
      <c r="G147" s="20">
        <v>39054944.359999999</v>
      </c>
      <c r="H147" s="20">
        <v>-5329233.2699999996</v>
      </c>
    </row>
    <row r="148" spans="1:8">
      <c r="A148" s="22" t="s">
        <v>442</v>
      </c>
      <c r="B148" s="21">
        <v>63374.67</v>
      </c>
      <c r="C148" s="21">
        <v>63374.67</v>
      </c>
      <c r="D148" s="21">
        <v>0</v>
      </c>
      <c r="E148" s="21">
        <v>0</v>
      </c>
      <c r="F148" s="21">
        <v>96907.5</v>
      </c>
      <c r="G148" s="21">
        <v>96907.5</v>
      </c>
      <c r="H148" s="21">
        <v>-33532.83</v>
      </c>
    </row>
    <row r="149" spans="1:8">
      <c r="A149" s="22" t="s">
        <v>441</v>
      </c>
      <c r="B149" s="21">
        <v>455788.95</v>
      </c>
      <c r="C149" s="21">
        <v>-130500.15</v>
      </c>
      <c r="D149" s="21">
        <v>586289.1</v>
      </c>
      <c r="E149" s="21">
        <v>81379.679999999993</v>
      </c>
      <c r="F149" s="21">
        <v>560844.06000000006</v>
      </c>
      <c r="G149" s="21">
        <v>560844.06000000006</v>
      </c>
      <c r="H149" s="21">
        <v>-105055.11</v>
      </c>
    </row>
    <row r="150" spans="1:8">
      <c r="A150" s="22" t="s">
        <v>440</v>
      </c>
      <c r="B150" s="21">
        <v>147982.12</v>
      </c>
      <c r="C150" s="21">
        <v>22643.11</v>
      </c>
      <c r="D150" s="21">
        <v>125339.01</v>
      </c>
      <c r="E150" s="21">
        <v>129739.84</v>
      </c>
      <c r="F150" s="21">
        <v>124532.64</v>
      </c>
      <c r="G150" s="21">
        <v>124532.64</v>
      </c>
      <c r="H150" s="21">
        <v>23449.48</v>
      </c>
    </row>
    <row r="151" spans="1:8">
      <c r="A151" s="22" t="s">
        <v>439</v>
      </c>
      <c r="B151" s="21">
        <v>4693.5200000000004</v>
      </c>
      <c r="C151" s="21">
        <v>625.80999999999995</v>
      </c>
      <c r="D151" s="21">
        <v>4067.71</v>
      </c>
      <c r="E151" s="21">
        <v>4142.6899999999996</v>
      </c>
      <c r="F151" s="21">
        <v>5178.3599999999997</v>
      </c>
      <c r="G151" s="21">
        <v>5178.3599999999997</v>
      </c>
      <c r="H151" s="21">
        <v>-484.84</v>
      </c>
    </row>
    <row r="152" spans="1:8">
      <c r="A152" s="22" t="s">
        <v>438</v>
      </c>
      <c r="B152" s="21">
        <v>33333.379999999997</v>
      </c>
      <c r="C152" s="21">
        <v>4334.59</v>
      </c>
      <c r="D152" s="21">
        <v>28998.79</v>
      </c>
      <c r="E152" s="21">
        <v>24667.98</v>
      </c>
      <c r="F152" s="21">
        <v>30924.560000000001</v>
      </c>
      <c r="G152" s="21">
        <v>30924.560000000001</v>
      </c>
      <c r="H152" s="21">
        <v>2408.8200000000002</v>
      </c>
    </row>
    <row r="153" spans="1:8">
      <c r="A153" s="22" t="s">
        <v>437</v>
      </c>
      <c r="B153" s="21">
        <v>295.43</v>
      </c>
      <c r="C153" s="21">
        <v>39.39</v>
      </c>
      <c r="D153" s="21">
        <v>256.04000000000002</v>
      </c>
      <c r="E153" s="21">
        <v>255.7</v>
      </c>
      <c r="F153" s="21">
        <v>319.62</v>
      </c>
      <c r="G153" s="21">
        <v>319.62</v>
      </c>
      <c r="H153" s="21">
        <v>-24.19</v>
      </c>
    </row>
    <row r="154" spans="1:8">
      <c r="A154" s="22" t="s">
        <v>436</v>
      </c>
      <c r="B154" s="21">
        <v>1035.75</v>
      </c>
      <c r="C154" s="21">
        <v>72.59</v>
      </c>
      <c r="D154" s="21">
        <v>963.16</v>
      </c>
      <c r="E154" s="21">
        <v>974.84</v>
      </c>
      <c r="F154" s="21">
        <v>1117.79</v>
      </c>
      <c r="G154" s="21">
        <v>1117.79</v>
      </c>
      <c r="H154" s="21">
        <v>-82.04</v>
      </c>
    </row>
    <row r="155" spans="1:8">
      <c r="A155" s="22" t="s">
        <v>435</v>
      </c>
      <c r="B155" s="21">
        <v>1683.3</v>
      </c>
      <c r="C155" s="21">
        <v>224.44</v>
      </c>
      <c r="D155" s="21">
        <v>1458.86</v>
      </c>
      <c r="E155" s="21">
        <v>903.65</v>
      </c>
      <c r="F155" s="21">
        <v>1129.56</v>
      </c>
      <c r="G155" s="21">
        <v>1129.56</v>
      </c>
      <c r="H155" s="21">
        <v>553.74</v>
      </c>
    </row>
    <row r="156" spans="1:8">
      <c r="A156" s="22" t="s">
        <v>434</v>
      </c>
      <c r="B156" s="21">
        <v>6388.5</v>
      </c>
      <c r="C156" s="21">
        <v>847.63</v>
      </c>
      <c r="D156" s="21">
        <v>5540.87</v>
      </c>
      <c r="E156" s="21">
        <v>4600.68</v>
      </c>
      <c r="F156" s="21">
        <v>5792.75</v>
      </c>
      <c r="G156" s="21">
        <v>5792.75</v>
      </c>
      <c r="H156" s="21">
        <v>595.75</v>
      </c>
    </row>
    <row r="157" spans="1:8">
      <c r="A157" s="22" t="s">
        <v>433</v>
      </c>
      <c r="B157" s="21">
        <v>4.5</v>
      </c>
      <c r="C157" s="21">
        <v>0.6</v>
      </c>
      <c r="D157" s="21">
        <v>3.9</v>
      </c>
      <c r="E157" s="21">
        <v>3.6</v>
      </c>
      <c r="F157" s="21">
        <v>4.5</v>
      </c>
      <c r="G157" s="21">
        <v>4.5</v>
      </c>
      <c r="H157" s="21">
        <v>0</v>
      </c>
    </row>
    <row r="158" spans="1:8">
      <c r="A158" s="22" t="s">
        <v>432</v>
      </c>
      <c r="B158" s="21">
        <v>10.53</v>
      </c>
      <c r="C158" s="21">
        <v>0</v>
      </c>
      <c r="D158" s="21">
        <v>10.53</v>
      </c>
      <c r="E158" s="21">
        <v>10.53</v>
      </c>
      <c r="F158" s="21">
        <v>10.53</v>
      </c>
      <c r="G158" s="21">
        <v>10.53</v>
      </c>
      <c r="H158" s="21">
        <v>0</v>
      </c>
    </row>
    <row r="159" spans="1:8">
      <c r="A159" s="22" t="s">
        <v>431</v>
      </c>
      <c r="B159" s="21">
        <v>94489.73</v>
      </c>
      <c r="C159" s="21">
        <v>11748.67</v>
      </c>
      <c r="D159" s="21">
        <v>82741.06</v>
      </c>
      <c r="E159" s="21">
        <v>92873.84</v>
      </c>
      <c r="F159" s="21">
        <v>106858.24000000001</v>
      </c>
      <c r="G159" s="21">
        <v>106858.24000000001</v>
      </c>
      <c r="H159" s="21">
        <v>-12368.51</v>
      </c>
    </row>
    <row r="160" spans="1:8">
      <c r="A160" s="22" t="s">
        <v>430</v>
      </c>
      <c r="B160" s="21">
        <v>1359.65</v>
      </c>
      <c r="C160" s="21">
        <v>1317.91</v>
      </c>
      <c r="D160" s="21">
        <v>41.74</v>
      </c>
      <c r="E160" s="21">
        <v>0</v>
      </c>
      <c r="F160" s="21">
        <v>0</v>
      </c>
      <c r="G160" s="21">
        <v>0</v>
      </c>
      <c r="H160" s="21">
        <v>1359.65</v>
      </c>
    </row>
    <row r="161" spans="1:8">
      <c r="A161" s="22" t="s">
        <v>429</v>
      </c>
      <c r="B161" s="21">
        <v>3985.39</v>
      </c>
      <c r="C161" s="21">
        <v>3877.46</v>
      </c>
      <c r="D161" s="21">
        <v>107.93</v>
      </c>
      <c r="E161" s="21">
        <v>0</v>
      </c>
      <c r="F161" s="21">
        <v>0</v>
      </c>
      <c r="G161" s="21">
        <v>0</v>
      </c>
      <c r="H161" s="21">
        <v>3985.39</v>
      </c>
    </row>
    <row r="162" spans="1:8">
      <c r="A162" s="22" t="s">
        <v>428</v>
      </c>
      <c r="B162" s="21">
        <v>52397.94</v>
      </c>
      <c r="C162" s="21">
        <v>6628.9</v>
      </c>
      <c r="D162" s="21">
        <v>45769.04</v>
      </c>
      <c r="E162" s="21">
        <v>40287.54</v>
      </c>
      <c r="F162" s="21">
        <v>52203.69</v>
      </c>
      <c r="G162" s="21">
        <v>52203.69</v>
      </c>
      <c r="H162" s="21">
        <v>194.25</v>
      </c>
    </row>
    <row r="163" spans="1:8">
      <c r="A163" s="22" t="s">
        <v>427</v>
      </c>
      <c r="B163" s="21">
        <v>92542.32</v>
      </c>
      <c r="C163" s="21">
        <v>11863.36</v>
      </c>
      <c r="D163" s="21">
        <v>80678.960000000006</v>
      </c>
      <c r="E163" s="21">
        <v>64201.599999999999</v>
      </c>
      <c r="F163" s="21">
        <v>88957.79</v>
      </c>
      <c r="G163" s="21">
        <v>88957.79</v>
      </c>
      <c r="H163" s="21">
        <v>3584.53</v>
      </c>
    </row>
    <row r="164" spans="1:8">
      <c r="A164" s="22" t="s">
        <v>426</v>
      </c>
      <c r="B164" s="21">
        <v>31401</v>
      </c>
      <c r="C164" s="21">
        <v>4172.5</v>
      </c>
      <c r="D164" s="21">
        <v>27228.5</v>
      </c>
      <c r="E164" s="21">
        <v>22108.799999999999</v>
      </c>
      <c r="F164" s="21">
        <v>29710.5</v>
      </c>
      <c r="G164" s="21">
        <v>29710.5</v>
      </c>
      <c r="H164" s="21">
        <v>1690.5</v>
      </c>
    </row>
    <row r="165" spans="1:8">
      <c r="A165" s="22" t="s">
        <v>425</v>
      </c>
      <c r="B165" s="21">
        <v>425132.64</v>
      </c>
      <c r="C165" s="21">
        <v>-1419.06</v>
      </c>
      <c r="D165" s="21">
        <v>426551.7</v>
      </c>
      <c r="E165" s="21">
        <v>449341.18</v>
      </c>
      <c r="F165" s="21">
        <v>353908.12</v>
      </c>
      <c r="G165" s="21">
        <v>353908.12</v>
      </c>
      <c r="H165" s="21">
        <v>71224.52</v>
      </c>
    </row>
    <row r="166" spans="1:8">
      <c r="A166" s="22" t="s">
        <v>424</v>
      </c>
      <c r="B166" s="21">
        <v>366000</v>
      </c>
      <c r="C166" s="21">
        <v>-27000</v>
      </c>
      <c r="D166" s="21">
        <v>393000</v>
      </c>
      <c r="E166" s="21">
        <v>439000</v>
      </c>
      <c r="F166" s="21">
        <v>393000</v>
      </c>
      <c r="G166" s="21">
        <v>393000</v>
      </c>
      <c r="H166" s="21">
        <v>-27000</v>
      </c>
    </row>
    <row r="167" spans="1:8">
      <c r="A167" s="22" t="s">
        <v>423</v>
      </c>
      <c r="B167" s="21">
        <v>179914.19</v>
      </c>
      <c r="C167" s="21">
        <v>17994.05</v>
      </c>
      <c r="D167" s="21">
        <v>161920.14000000001</v>
      </c>
      <c r="E167" s="21">
        <v>151382.92000000001</v>
      </c>
      <c r="F167" s="21">
        <v>181555.14</v>
      </c>
      <c r="G167" s="21">
        <v>181555.14</v>
      </c>
      <c r="H167" s="21">
        <v>-1640.95</v>
      </c>
    </row>
    <row r="168" spans="1:8">
      <c r="A168" s="22" t="s">
        <v>422</v>
      </c>
      <c r="B168" s="21">
        <v>3999.75</v>
      </c>
      <c r="C168" s="21">
        <v>-5192.5200000000004</v>
      </c>
      <c r="D168" s="21">
        <v>9192.27</v>
      </c>
      <c r="E168" s="21">
        <v>13697.24</v>
      </c>
      <c r="F168" s="21">
        <v>8716.19</v>
      </c>
      <c r="G168" s="21">
        <v>8716.19</v>
      </c>
      <c r="H168" s="21">
        <v>-4716.4399999999996</v>
      </c>
    </row>
    <row r="169" spans="1:8">
      <c r="A169" s="22" t="s">
        <v>421</v>
      </c>
      <c r="B169" s="21">
        <v>17572.32</v>
      </c>
      <c r="C169" s="21">
        <v>10006.879999999999</v>
      </c>
      <c r="D169" s="21">
        <v>7565.44</v>
      </c>
      <c r="E169" s="21">
        <v>8289.52</v>
      </c>
      <c r="F169" s="21">
        <v>12888.16</v>
      </c>
      <c r="G169" s="21">
        <v>12888.16</v>
      </c>
      <c r="H169" s="21">
        <v>4684.16</v>
      </c>
    </row>
    <row r="170" spans="1:8">
      <c r="A170" s="22" t="s">
        <v>420</v>
      </c>
      <c r="B170" s="21">
        <v>137.94999999999999</v>
      </c>
      <c r="C170" s="21">
        <v>15.72</v>
      </c>
      <c r="D170" s="21">
        <v>122.23</v>
      </c>
      <c r="E170" s="21">
        <v>139.62</v>
      </c>
      <c r="F170" s="21">
        <v>146.99</v>
      </c>
      <c r="G170" s="21">
        <v>146.99</v>
      </c>
      <c r="H170" s="21">
        <v>-9.0399999999999991</v>
      </c>
    </row>
    <row r="171" spans="1:8">
      <c r="A171" s="22" t="s">
        <v>419</v>
      </c>
      <c r="B171" s="21">
        <v>505410.91</v>
      </c>
      <c r="C171" s="21">
        <v>11077.91</v>
      </c>
      <c r="D171" s="21">
        <v>494333</v>
      </c>
      <c r="E171" s="21">
        <v>678185.47</v>
      </c>
      <c r="F171" s="21">
        <v>677036.66</v>
      </c>
      <c r="G171" s="21">
        <v>677036.66</v>
      </c>
      <c r="H171" s="21">
        <v>-171625.75</v>
      </c>
    </row>
    <row r="172" spans="1:8">
      <c r="A172" s="22" t="s">
        <v>418</v>
      </c>
      <c r="B172" s="21">
        <v>491593.04</v>
      </c>
      <c r="C172" s="21">
        <v>23441.37</v>
      </c>
      <c r="D172" s="21">
        <v>468151.67</v>
      </c>
      <c r="E172" s="21">
        <v>446626.54</v>
      </c>
      <c r="F172" s="21">
        <v>405388.63</v>
      </c>
      <c r="G172" s="21">
        <v>405388.63</v>
      </c>
      <c r="H172" s="21">
        <v>86204.41</v>
      </c>
    </row>
    <row r="173" spans="1:8">
      <c r="A173" s="22" t="s">
        <v>417</v>
      </c>
      <c r="B173" s="21">
        <v>19681.650000000001</v>
      </c>
      <c r="C173" s="21">
        <v>-5939.48</v>
      </c>
      <c r="D173" s="21">
        <v>25621.13</v>
      </c>
      <c r="E173" s="21">
        <v>7375.22</v>
      </c>
      <c r="F173" s="21">
        <v>15699.01</v>
      </c>
      <c r="G173" s="21">
        <v>15699.01</v>
      </c>
      <c r="H173" s="21">
        <v>3982.64</v>
      </c>
    </row>
    <row r="174" spans="1:8">
      <c r="A174" s="22" t="s">
        <v>416</v>
      </c>
      <c r="B174" s="21">
        <v>3297889.95</v>
      </c>
      <c r="C174" s="21">
        <v>-266118.56</v>
      </c>
      <c r="D174" s="21">
        <v>3564008.51</v>
      </c>
      <c r="E174" s="21">
        <v>3880215.54</v>
      </c>
      <c r="F174" s="21">
        <v>3744549.26</v>
      </c>
      <c r="G174" s="21">
        <v>3744549.26</v>
      </c>
      <c r="H174" s="21">
        <v>-446659.31</v>
      </c>
    </row>
    <row r="175" spans="1:8">
      <c r="A175" s="22" t="s">
        <v>415</v>
      </c>
      <c r="B175" s="21">
        <v>-0.09</v>
      </c>
      <c r="C175" s="21">
        <v>-0.09</v>
      </c>
      <c r="D175" s="21">
        <v>0</v>
      </c>
      <c r="E175" s="21">
        <v>0</v>
      </c>
      <c r="F175" s="21">
        <v>0</v>
      </c>
      <c r="G175" s="21">
        <v>0</v>
      </c>
      <c r="H175" s="21">
        <v>-0.09</v>
      </c>
    </row>
    <row r="176" spans="1:8">
      <c r="A176" s="19" t="s">
        <v>414</v>
      </c>
      <c r="B176" s="20">
        <v>6298098.9900000002</v>
      </c>
      <c r="C176" s="20">
        <v>-241862.3</v>
      </c>
      <c r="D176" s="20">
        <v>6539961.29</v>
      </c>
      <c r="E176" s="20">
        <v>6540404.2199999997</v>
      </c>
      <c r="F176" s="20">
        <v>6897380.25</v>
      </c>
      <c r="G176" s="20">
        <v>6897380.25</v>
      </c>
      <c r="H176" s="20">
        <v>-599281.26</v>
      </c>
    </row>
    <row r="177" spans="1:8">
      <c r="A177" s="22" t="s">
        <v>413</v>
      </c>
      <c r="B177" s="21">
        <v>-0.01</v>
      </c>
      <c r="C177" s="21">
        <v>-38383.22</v>
      </c>
      <c r="D177" s="21">
        <v>38383.21</v>
      </c>
      <c r="E177" s="21">
        <v>37994.730000000003</v>
      </c>
      <c r="F177" s="21">
        <v>0.04</v>
      </c>
      <c r="G177" s="21">
        <v>0.04</v>
      </c>
      <c r="H177" s="21">
        <v>-0.05</v>
      </c>
    </row>
    <row r="178" spans="1:8">
      <c r="A178" s="22" t="s">
        <v>412</v>
      </c>
      <c r="B178" s="21">
        <v>70295.16</v>
      </c>
      <c r="C178" s="21">
        <v>11888.51</v>
      </c>
      <c r="D178" s="21">
        <v>58406.65</v>
      </c>
      <c r="E178" s="21">
        <v>9001.32</v>
      </c>
      <c r="F178" s="21">
        <v>21696.6</v>
      </c>
      <c r="G178" s="21">
        <v>21696.6</v>
      </c>
      <c r="H178" s="21">
        <v>48598.559999999998</v>
      </c>
    </row>
    <row r="179" spans="1:8">
      <c r="A179" s="22" t="s">
        <v>411</v>
      </c>
      <c r="B179" s="21">
        <v>0</v>
      </c>
      <c r="C179" s="21">
        <v>2174</v>
      </c>
      <c r="D179" s="21">
        <v>-2174</v>
      </c>
      <c r="E179" s="21">
        <v>278009.11</v>
      </c>
      <c r="F179" s="21">
        <v>52476</v>
      </c>
      <c r="G179" s="21">
        <v>52476</v>
      </c>
      <c r="H179" s="21">
        <v>-52476</v>
      </c>
    </row>
    <row r="180" spans="1:8">
      <c r="A180" s="19" t="s">
        <v>410</v>
      </c>
      <c r="B180" s="20">
        <v>70295.149999999994</v>
      </c>
      <c r="C180" s="20">
        <v>-24320.71</v>
      </c>
      <c r="D180" s="20">
        <v>94615.86</v>
      </c>
      <c r="E180" s="20">
        <v>325005.15999999997</v>
      </c>
      <c r="F180" s="20">
        <v>74172.639999999999</v>
      </c>
      <c r="G180" s="20">
        <v>74172.639999999999</v>
      </c>
      <c r="H180" s="20">
        <v>-3877.49</v>
      </c>
    </row>
    <row r="181" spans="1:8">
      <c r="A181" s="22" t="s">
        <v>409</v>
      </c>
      <c r="B181" s="21">
        <v>-0.01</v>
      </c>
      <c r="C181" s="21">
        <v>-3083321.73</v>
      </c>
      <c r="D181" s="21">
        <v>3083321.72</v>
      </c>
      <c r="E181" s="21">
        <v>1106321.9199999999</v>
      </c>
      <c r="F181" s="21">
        <v>-0.18</v>
      </c>
      <c r="G181" s="21">
        <v>-0.18</v>
      </c>
      <c r="H181" s="21">
        <v>0.17</v>
      </c>
    </row>
    <row r="182" spans="1:8">
      <c r="A182" s="22" t="s">
        <v>408</v>
      </c>
      <c r="B182" s="21">
        <v>1.67</v>
      </c>
      <c r="C182" s="21">
        <v>72677.66</v>
      </c>
      <c r="D182" s="21">
        <v>-72675.990000000005</v>
      </c>
      <c r="E182" s="21">
        <v>52786.84</v>
      </c>
      <c r="F182" s="21">
        <v>1.66</v>
      </c>
      <c r="G182" s="21">
        <v>1.66</v>
      </c>
      <c r="H182" s="21">
        <v>0.01</v>
      </c>
    </row>
    <row r="183" spans="1:8">
      <c r="A183" s="19" t="s">
        <v>407</v>
      </c>
      <c r="B183" s="20">
        <v>1.66</v>
      </c>
      <c r="C183" s="20">
        <v>-3010644.07</v>
      </c>
      <c r="D183" s="20">
        <v>3010645.73</v>
      </c>
      <c r="E183" s="20">
        <v>1159108.76</v>
      </c>
      <c r="F183" s="20">
        <v>1.48</v>
      </c>
      <c r="G183" s="20">
        <v>1.48</v>
      </c>
      <c r="H183" s="20">
        <v>0.18</v>
      </c>
    </row>
    <row r="184" spans="1:8">
      <c r="A184" s="22" t="s">
        <v>406</v>
      </c>
      <c r="B184" s="21">
        <v>50995.34</v>
      </c>
      <c r="C184" s="21">
        <v>34020.720000000001</v>
      </c>
      <c r="D184" s="21">
        <v>16974.62</v>
      </c>
      <c r="E184" s="21">
        <v>40435.120000000003</v>
      </c>
      <c r="F184" s="21">
        <v>23107.75</v>
      </c>
      <c r="G184" s="21">
        <v>23107.75</v>
      </c>
      <c r="H184" s="21">
        <v>27887.59</v>
      </c>
    </row>
    <row r="185" spans="1:8">
      <c r="A185" s="22" t="s">
        <v>405</v>
      </c>
      <c r="B185" s="21">
        <v>11307241.74</v>
      </c>
      <c r="C185" s="21">
        <v>942270</v>
      </c>
      <c r="D185" s="21">
        <v>10364971.74</v>
      </c>
      <c r="E185" s="21">
        <v>10159256.359999999</v>
      </c>
      <c r="F185" s="21">
        <v>11082745.359999999</v>
      </c>
      <c r="G185" s="21">
        <v>11082745.359999999</v>
      </c>
      <c r="H185" s="21">
        <v>224496.38</v>
      </c>
    </row>
    <row r="186" spans="1:8">
      <c r="A186" s="22" t="s">
        <v>404</v>
      </c>
      <c r="B186" s="21">
        <v>240.32</v>
      </c>
      <c r="C186" s="21">
        <v>0</v>
      </c>
      <c r="D186" s="21">
        <v>240.32</v>
      </c>
      <c r="E186" s="21">
        <v>120.16</v>
      </c>
      <c r="F186" s="21">
        <v>0</v>
      </c>
      <c r="G186" s="21">
        <v>0</v>
      </c>
      <c r="H186" s="21">
        <v>240.32</v>
      </c>
    </row>
    <row r="187" spans="1:8">
      <c r="A187" s="19" t="s">
        <v>403</v>
      </c>
      <c r="B187" s="20">
        <v>11358477.4</v>
      </c>
      <c r="C187" s="20">
        <v>976290.72</v>
      </c>
      <c r="D187" s="20">
        <v>10382186.68</v>
      </c>
      <c r="E187" s="20">
        <v>10199811.640000001</v>
      </c>
      <c r="F187" s="20">
        <v>11105853.109999999</v>
      </c>
      <c r="G187" s="20">
        <v>11105853.109999999</v>
      </c>
      <c r="H187" s="20">
        <v>252624.29</v>
      </c>
    </row>
    <row r="188" spans="1:8">
      <c r="A188" s="22" t="s">
        <v>402</v>
      </c>
      <c r="B188" s="21">
        <v>20148945.59</v>
      </c>
      <c r="C188" s="21">
        <v>2422520.35</v>
      </c>
      <c r="D188" s="21">
        <v>17726425.239999998</v>
      </c>
      <c r="E188" s="21">
        <v>27219657.41</v>
      </c>
      <c r="F188" s="21">
        <v>35696798.420000002</v>
      </c>
      <c r="G188" s="21">
        <v>35696798.420000002</v>
      </c>
      <c r="H188" s="21">
        <v>-15547852.83</v>
      </c>
    </row>
    <row r="189" spans="1:8">
      <c r="A189" s="22" t="s">
        <v>401</v>
      </c>
      <c r="B189" s="21">
        <v>303800000</v>
      </c>
      <c r="C189" s="21">
        <v>-2700000</v>
      </c>
      <c r="D189" s="21">
        <v>306500000</v>
      </c>
      <c r="E189" s="21">
        <v>294200000</v>
      </c>
      <c r="F189" s="21">
        <v>301200000</v>
      </c>
      <c r="G189" s="21">
        <v>301200000</v>
      </c>
      <c r="H189" s="21">
        <v>2600000</v>
      </c>
    </row>
    <row r="190" spans="1:8">
      <c r="A190" s="19" t="s">
        <v>400</v>
      </c>
      <c r="B190" s="20">
        <v>323948945.58999997</v>
      </c>
      <c r="C190" s="20">
        <v>-277479.65000000002</v>
      </c>
      <c r="D190" s="20">
        <v>324226425.24000001</v>
      </c>
      <c r="E190" s="20">
        <v>321419657.41000003</v>
      </c>
      <c r="F190" s="20">
        <v>336896798.42000002</v>
      </c>
      <c r="G190" s="20">
        <v>336896798.42000002</v>
      </c>
      <c r="H190" s="20">
        <v>-12947852.83</v>
      </c>
    </row>
    <row r="191" spans="1:8">
      <c r="A191" s="22" t="s">
        <v>399</v>
      </c>
      <c r="B191" s="21">
        <v>94410.94</v>
      </c>
      <c r="C191" s="21">
        <v>41121.68</v>
      </c>
      <c r="D191" s="21">
        <v>53289.26</v>
      </c>
      <c r="E191" s="21">
        <v>89350.56</v>
      </c>
      <c r="F191" s="21">
        <v>75332.95</v>
      </c>
      <c r="G191" s="21">
        <v>75332.95</v>
      </c>
      <c r="H191" s="21">
        <v>19077.990000000002</v>
      </c>
    </row>
    <row r="192" spans="1:8">
      <c r="A192" s="19" t="s">
        <v>398</v>
      </c>
      <c r="B192" s="20">
        <v>94410.94</v>
      </c>
      <c r="C192" s="20">
        <v>41121.68</v>
      </c>
      <c r="D192" s="20">
        <v>53289.26</v>
      </c>
      <c r="E192" s="20">
        <v>89350.56</v>
      </c>
      <c r="F192" s="20">
        <v>75332.95</v>
      </c>
      <c r="G192" s="20">
        <v>75332.95</v>
      </c>
      <c r="H192" s="20">
        <v>19077.990000000002</v>
      </c>
    </row>
    <row r="193" spans="1:8">
      <c r="A193" s="22" t="s">
        <v>397</v>
      </c>
      <c r="B193" s="97">
        <v>97438.98</v>
      </c>
      <c r="C193" s="21">
        <v>30727.39</v>
      </c>
      <c r="D193" s="21">
        <v>66711.59</v>
      </c>
      <c r="E193" s="21">
        <v>8316.41</v>
      </c>
      <c r="F193" s="21">
        <v>12268.05</v>
      </c>
      <c r="G193" s="21">
        <v>12268.05</v>
      </c>
      <c r="H193" s="21">
        <v>85170.93</v>
      </c>
    </row>
    <row r="194" spans="1:8">
      <c r="A194" s="22" t="s">
        <v>396</v>
      </c>
      <c r="B194" s="97">
        <v>1445035.14</v>
      </c>
      <c r="C194" s="21">
        <v>-2333.25</v>
      </c>
      <c r="D194" s="21">
        <v>1447368.39</v>
      </c>
      <c r="E194" s="21">
        <v>1395918.84</v>
      </c>
      <c r="F194" s="21">
        <v>1418731.51</v>
      </c>
      <c r="G194" s="21">
        <v>1418731.51</v>
      </c>
      <c r="H194" s="21">
        <v>26303.63</v>
      </c>
    </row>
    <row r="195" spans="1:8">
      <c r="A195" s="19" t="s">
        <v>395</v>
      </c>
      <c r="B195" s="98">
        <v>1542474.12</v>
      </c>
      <c r="C195" s="20">
        <v>28394.14</v>
      </c>
      <c r="D195" s="20">
        <v>1514079.98</v>
      </c>
      <c r="E195" s="20">
        <v>1404235.25</v>
      </c>
      <c r="F195" s="20">
        <v>1430999.56</v>
      </c>
      <c r="G195" s="20">
        <v>1430999.56</v>
      </c>
      <c r="H195" s="20">
        <v>111474.56</v>
      </c>
    </row>
    <row r="196" spans="1:8">
      <c r="A196" s="22" t="s">
        <v>394</v>
      </c>
      <c r="B196" s="21">
        <v>93761</v>
      </c>
      <c r="C196" s="21">
        <v>0</v>
      </c>
      <c r="D196" s="21">
        <v>93761</v>
      </c>
      <c r="E196" s="21">
        <v>0</v>
      </c>
      <c r="F196" s="21">
        <v>0</v>
      </c>
      <c r="G196" s="21">
        <v>0</v>
      </c>
      <c r="H196" s="21">
        <v>93761</v>
      </c>
    </row>
    <row r="197" spans="1:8">
      <c r="A197" s="22" t="s">
        <v>393</v>
      </c>
      <c r="B197" s="21">
        <v>16301458.74</v>
      </c>
      <c r="C197" s="21">
        <v>16301458.74</v>
      </c>
      <c r="D197" s="21">
        <v>0</v>
      </c>
      <c r="E197" s="21">
        <v>0</v>
      </c>
      <c r="F197" s="21">
        <v>7751996.8200000003</v>
      </c>
      <c r="G197" s="21">
        <v>7751996.8200000003</v>
      </c>
      <c r="H197" s="21">
        <v>8549461.9199999999</v>
      </c>
    </row>
    <row r="198" spans="1:8">
      <c r="A198" s="19" t="s">
        <v>392</v>
      </c>
      <c r="B198" s="20">
        <v>16395219.74</v>
      </c>
      <c r="C198" s="20">
        <v>16301458.74</v>
      </c>
      <c r="D198" s="20">
        <v>93761</v>
      </c>
      <c r="E198" s="20">
        <v>0</v>
      </c>
      <c r="F198" s="20">
        <v>7751996.8200000003</v>
      </c>
      <c r="G198" s="20">
        <v>7751996.8200000003</v>
      </c>
      <c r="H198" s="20">
        <v>8643222.9199999999</v>
      </c>
    </row>
    <row r="199" spans="1:8">
      <c r="A199" s="22" t="s">
        <v>391</v>
      </c>
      <c r="B199" s="21">
        <v>132820.16</v>
      </c>
      <c r="C199" s="21">
        <v>0</v>
      </c>
      <c r="D199" s="21">
        <v>132820.16</v>
      </c>
      <c r="E199" s="21">
        <v>126913.55</v>
      </c>
      <c r="F199" s="21">
        <v>126913.55</v>
      </c>
      <c r="G199" s="21">
        <v>126913.55</v>
      </c>
      <c r="H199" s="21">
        <v>5906.61</v>
      </c>
    </row>
    <row r="200" spans="1:8">
      <c r="A200" s="22" t="s">
        <v>390</v>
      </c>
      <c r="B200" s="21">
        <v>2087939.77</v>
      </c>
      <c r="C200" s="21">
        <v>123726.08</v>
      </c>
      <c r="D200" s="21">
        <v>1964213.69</v>
      </c>
      <c r="E200" s="21">
        <v>2187063.46</v>
      </c>
      <c r="F200" s="21">
        <v>2155011.9500000002</v>
      </c>
      <c r="G200" s="21">
        <v>2155011.9500000002</v>
      </c>
      <c r="H200" s="21">
        <v>-67072.179999999993</v>
      </c>
    </row>
    <row r="201" spans="1:8">
      <c r="A201" s="22" t="s">
        <v>389</v>
      </c>
      <c r="B201" s="21">
        <v>730000</v>
      </c>
      <c r="C201" s="21">
        <v>120000</v>
      </c>
      <c r="D201" s="21">
        <v>610000</v>
      </c>
      <c r="E201" s="21">
        <v>850300</v>
      </c>
      <c r="F201" s="21">
        <v>685300</v>
      </c>
      <c r="G201" s="21">
        <v>685300</v>
      </c>
      <c r="H201" s="21">
        <v>44700</v>
      </c>
    </row>
    <row r="202" spans="1:8">
      <c r="A202" s="22" t="s">
        <v>388</v>
      </c>
      <c r="B202" s="21">
        <v>787726.62</v>
      </c>
      <c r="C202" s="21">
        <v>787726.62</v>
      </c>
      <c r="D202" s="21">
        <v>0</v>
      </c>
      <c r="E202" s="21">
        <v>0</v>
      </c>
      <c r="F202" s="21">
        <v>1332344.56</v>
      </c>
      <c r="G202" s="21">
        <v>1332344.56</v>
      </c>
      <c r="H202" s="21">
        <v>-544617.93999999994</v>
      </c>
    </row>
    <row r="203" spans="1:8">
      <c r="A203" s="19" t="s">
        <v>387</v>
      </c>
      <c r="B203" s="20">
        <v>3738486.55</v>
      </c>
      <c r="C203" s="20">
        <v>1031452.7</v>
      </c>
      <c r="D203" s="20">
        <v>2707033.85</v>
      </c>
      <c r="E203" s="20">
        <v>3164277.01</v>
      </c>
      <c r="F203" s="20">
        <v>4299570.0599999996</v>
      </c>
      <c r="G203" s="20">
        <v>4299570.0599999996</v>
      </c>
      <c r="H203" s="20">
        <v>-561083.51</v>
      </c>
    </row>
    <row r="204" spans="1:8">
      <c r="A204" s="19" t="s">
        <v>386</v>
      </c>
      <c r="B204" s="20">
        <v>423219878.64999998</v>
      </c>
      <c r="C204" s="20">
        <v>29675802.710000001</v>
      </c>
      <c r="D204" s="20">
        <v>393544075.94</v>
      </c>
      <c r="E204" s="20">
        <v>398046439.52999997</v>
      </c>
      <c r="F204" s="20">
        <v>426246769.91000003</v>
      </c>
      <c r="G204" s="20">
        <v>426246769.91000003</v>
      </c>
      <c r="H204" s="20">
        <v>-3026891.26</v>
      </c>
    </row>
    <row r="205" spans="1:8">
      <c r="A205" s="22" t="s">
        <v>385</v>
      </c>
      <c r="B205" s="21">
        <v>3108922.73</v>
      </c>
      <c r="C205" s="21">
        <v>-69734.81</v>
      </c>
      <c r="D205" s="21">
        <v>3178657.54</v>
      </c>
      <c r="E205" s="21">
        <v>3436008.9</v>
      </c>
      <c r="F205" s="21">
        <v>3415822.91</v>
      </c>
      <c r="G205" s="21">
        <v>3415822.91</v>
      </c>
      <c r="H205" s="21">
        <v>-306900.18</v>
      </c>
    </row>
    <row r="206" spans="1:8">
      <c r="A206" s="22" t="s">
        <v>384</v>
      </c>
      <c r="B206" s="21">
        <v>134394199.61000001</v>
      </c>
      <c r="C206" s="21">
        <v>2633242.2000000002</v>
      </c>
      <c r="D206" s="21">
        <v>131760957.41</v>
      </c>
      <c r="E206" s="21">
        <v>130224733.95</v>
      </c>
      <c r="F206" s="21">
        <v>132070340.42</v>
      </c>
      <c r="G206" s="21">
        <v>132070340.42</v>
      </c>
      <c r="H206" s="21">
        <v>2323859.19</v>
      </c>
    </row>
    <row r="207" spans="1:8">
      <c r="A207" s="22" t="s">
        <v>383</v>
      </c>
      <c r="B207" s="21">
        <v>-4767015.09</v>
      </c>
      <c r="C207" s="21">
        <v>162127.47</v>
      </c>
      <c r="D207" s="21">
        <v>-4929142.5599999996</v>
      </c>
      <c r="E207" s="21">
        <v>-5332935.1399999997</v>
      </c>
      <c r="F207" s="21">
        <v>-5221632.45</v>
      </c>
      <c r="G207" s="21">
        <v>-5221632.45</v>
      </c>
      <c r="H207" s="21">
        <v>454617.36</v>
      </c>
    </row>
    <row r="208" spans="1:8" ht="22.5">
      <c r="A208" s="22" t="s">
        <v>382</v>
      </c>
      <c r="B208" s="21">
        <v>173169.7</v>
      </c>
      <c r="C208" s="21">
        <v>-1269.83</v>
      </c>
      <c r="D208" s="21">
        <v>174439.53</v>
      </c>
      <c r="E208" s="21">
        <v>183795.48</v>
      </c>
      <c r="F208" s="21">
        <v>181875.8</v>
      </c>
      <c r="G208" s="21">
        <v>181875.8</v>
      </c>
      <c r="H208" s="21">
        <v>-8706.1</v>
      </c>
    </row>
    <row r="209" spans="1:8">
      <c r="A209" s="22" t="s">
        <v>381</v>
      </c>
      <c r="B209" s="21">
        <v>1740777.86</v>
      </c>
      <c r="C209" s="21">
        <v>418443.4</v>
      </c>
      <c r="D209" s="21">
        <v>1322334.46</v>
      </c>
      <c r="E209" s="21">
        <v>1222305.1599999999</v>
      </c>
      <c r="F209" s="21">
        <v>1725011.88</v>
      </c>
      <c r="G209" s="21">
        <v>1725011.88</v>
      </c>
      <c r="H209" s="21">
        <v>15765.98</v>
      </c>
    </row>
    <row r="210" spans="1:8">
      <c r="A210" s="22" t="s">
        <v>380</v>
      </c>
      <c r="B210" s="21">
        <v>68886729.599999994</v>
      </c>
      <c r="C210" s="21">
        <v>-487049.24</v>
      </c>
      <c r="D210" s="21">
        <v>69373778.840000004</v>
      </c>
      <c r="E210" s="21">
        <v>37257405.109999999</v>
      </c>
      <c r="F210" s="21">
        <v>39804420.630000003</v>
      </c>
      <c r="G210" s="21">
        <v>39804420.630000003</v>
      </c>
      <c r="H210" s="21">
        <v>29082308.969999999</v>
      </c>
    </row>
    <row r="211" spans="1:8">
      <c r="A211" s="22" t="s">
        <v>379</v>
      </c>
      <c r="B211" s="21">
        <v>56128.4</v>
      </c>
      <c r="C211" s="21">
        <v>-769.89</v>
      </c>
      <c r="D211" s="21">
        <v>56898.29</v>
      </c>
      <c r="E211" s="21">
        <v>59949.78</v>
      </c>
      <c r="F211" s="21">
        <v>59323.62</v>
      </c>
      <c r="G211" s="21">
        <v>59323.62</v>
      </c>
      <c r="H211" s="21">
        <v>-3195.22</v>
      </c>
    </row>
    <row r="212" spans="1:8">
      <c r="A212" s="22" t="s">
        <v>378</v>
      </c>
      <c r="B212" s="21">
        <v>132213.38</v>
      </c>
      <c r="C212" s="21">
        <v>-2414.6</v>
      </c>
      <c r="D212" s="21">
        <v>134627.98000000001</v>
      </c>
      <c r="E212" s="21">
        <v>146955.07999999999</v>
      </c>
      <c r="F212" s="21">
        <v>144280.42000000001</v>
      </c>
      <c r="G212" s="21">
        <v>144280.42000000001</v>
      </c>
      <c r="H212" s="21">
        <v>-12067.04</v>
      </c>
    </row>
    <row r="213" spans="1:8">
      <c r="A213" s="19" t="s">
        <v>377</v>
      </c>
      <c r="B213" s="20">
        <v>203725126.19</v>
      </c>
      <c r="C213" s="20">
        <v>2652574.7000000002</v>
      </c>
      <c r="D213" s="20">
        <v>201072551.49000001</v>
      </c>
      <c r="E213" s="20">
        <v>167198218.31999999</v>
      </c>
      <c r="F213" s="20">
        <v>172179443.22999999</v>
      </c>
      <c r="G213" s="20">
        <v>172179443.22999999</v>
      </c>
      <c r="H213" s="20">
        <v>31545682.960000001</v>
      </c>
    </row>
    <row r="214" spans="1:8">
      <c r="A214" s="22" t="s">
        <v>376</v>
      </c>
      <c r="B214" s="21">
        <v>2252970.91</v>
      </c>
      <c r="C214" s="21">
        <v>62942.6</v>
      </c>
      <c r="D214" s="21">
        <v>2190028.31</v>
      </c>
      <c r="E214" s="21">
        <v>1742412.84</v>
      </c>
      <c r="F214" s="21">
        <v>1735406.64</v>
      </c>
      <c r="G214" s="21">
        <v>1735406.64</v>
      </c>
      <c r="H214" s="21">
        <v>517564.27</v>
      </c>
    </row>
    <row r="215" spans="1:8">
      <c r="A215" s="22" t="s">
        <v>375</v>
      </c>
      <c r="B215" s="21">
        <v>5576934.3700000001</v>
      </c>
      <c r="C215" s="21">
        <v>61697.43</v>
      </c>
      <c r="D215" s="21">
        <v>5515236.9400000004</v>
      </c>
      <c r="E215" s="21">
        <v>4888368.95</v>
      </c>
      <c r="F215" s="21">
        <v>4924547.3899999997</v>
      </c>
      <c r="G215" s="21">
        <v>4924547.3899999997</v>
      </c>
      <c r="H215" s="21">
        <v>652386.98</v>
      </c>
    </row>
    <row r="216" spans="1:8">
      <c r="A216" s="22" t="s">
        <v>374</v>
      </c>
      <c r="B216" s="21">
        <v>3869705.71</v>
      </c>
      <c r="C216" s="21">
        <v>-248633.8</v>
      </c>
      <c r="D216" s="21">
        <v>4118339.51</v>
      </c>
      <c r="E216" s="21">
        <v>4206340.97</v>
      </c>
      <c r="F216" s="21">
        <v>4254160.07</v>
      </c>
      <c r="G216" s="21">
        <v>4254160.07</v>
      </c>
      <c r="H216" s="21">
        <v>-384454.36</v>
      </c>
    </row>
    <row r="217" spans="1:8">
      <c r="A217" s="19" t="s">
        <v>373</v>
      </c>
      <c r="B217" s="20">
        <v>11699610.99</v>
      </c>
      <c r="C217" s="20">
        <v>-123993.77</v>
      </c>
      <c r="D217" s="20">
        <v>11823604.76</v>
      </c>
      <c r="E217" s="20">
        <v>10837122.76</v>
      </c>
      <c r="F217" s="20">
        <v>10914114.1</v>
      </c>
      <c r="G217" s="20">
        <v>10914114.1</v>
      </c>
      <c r="H217" s="20">
        <v>785496.89</v>
      </c>
    </row>
    <row r="218" spans="1:8">
      <c r="A218" s="22" t="s">
        <v>372</v>
      </c>
      <c r="B218" s="21">
        <v>-40533610.109999999</v>
      </c>
      <c r="C218" s="21">
        <v>982704.84</v>
      </c>
      <c r="D218" s="21">
        <v>-41516314.950000003</v>
      </c>
      <c r="E218" s="21">
        <v>0</v>
      </c>
      <c r="F218" s="21">
        <v>0</v>
      </c>
      <c r="G218" s="21">
        <v>0</v>
      </c>
      <c r="H218" s="21">
        <v>-40533610.109999999</v>
      </c>
    </row>
    <row r="219" spans="1:8">
      <c r="A219" s="22" t="s">
        <v>371</v>
      </c>
      <c r="B219" s="21">
        <v>846734.62</v>
      </c>
      <c r="C219" s="21">
        <v>13822.51</v>
      </c>
      <c r="D219" s="21">
        <v>832912.11</v>
      </c>
      <c r="E219" s="21">
        <v>1155588.54</v>
      </c>
      <c r="F219" s="21">
        <v>1081010.81</v>
      </c>
      <c r="G219" s="21">
        <v>1081010.81</v>
      </c>
      <c r="H219" s="21">
        <v>-234276.19</v>
      </c>
    </row>
    <row r="220" spans="1:8">
      <c r="A220" s="22" t="s">
        <v>370</v>
      </c>
      <c r="B220" s="21">
        <v>18560643.870000001</v>
      </c>
      <c r="C220" s="21">
        <v>-500866.4</v>
      </c>
      <c r="D220" s="21">
        <v>19061510.27</v>
      </c>
      <c r="E220" s="21">
        <v>17308320.059999999</v>
      </c>
      <c r="F220" s="21">
        <v>17544512.539999999</v>
      </c>
      <c r="G220" s="21">
        <v>17544512.539999999</v>
      </c>
      <c r="H220" s="21">
        <v>1016131.33</v>
      </c>
    </row>
    <row r="221" spans="1:8">
      <c r="A221" s="22" t="s">
        <v>369</v>
      </c>
      <c r="B221" s="21">
        <v>2499891.25</v>
      </c>
      <c r="C221" s="21">
        <v>25175.47</v>
      </c>
      <c r="D221" s="21">
        <v>2474715.7799999998</v>
      </c>
      <c r="E221" s="21">
        <v>2197785.61</v>
      </c>
      <c r="F221" s="21">
        <v>2197785.61</v>
      </c>
      <c r="G221" s="21">
        <v>2197785.61</v>
      </c>
      <c r="H221" s="21">
        <v>302105.64</v>
      </c>
    </row>
    <row r="222" spans="1:8">
      <c r="A222" s="22" t="s">
        <v>368</v>
      </c>
      <c r="B222" s="21">
        <v>1921877.18</v>
      </c>
      <c r="C222" s="21">
        <v>103.77</v>
      </c>
      <c r="D222" s="21">
        <v>1921773.41</v>
      </c>
      <c r="E222" s="21">
        <v>2258720.33</v>
      </c>
      <c r="F222" s="21">
        <v>2236110.2599999998</v>
      </c>
      <c r="G222" s="21">
        <v>2236110.2599999998</v>
      </c>
      <c r="H222" s="21">
        <v>-314233.08</v>
      </c>
    </row>
    <row r="223" spans="1:8">
      <c r="A223" s="22" t="s">
        <v>367</v>
      </c>
      <c r="B223" s="21">
        <v>0</v>
      </c>
      <c r="C223" s="21">
        <v>0</v>
      </c>
      <c r="D223" s="21">
        <v>0</v>
      </c>
      <c r="E223" s="21">
        <v>0</v>
      </c>
      <c r="F223" s="21">
        <v>0</v>
      </c>
      <c r="G223" s="21">
        <v>0</v>
      </c>
      <c r="H223" s="21">
        <v>0</v>
      </c>
    </row>
    <row r="224" spans="1:8">
      <c r="A224" s="22" t="s">
        <v>366</v>
      </c>
      <c r="B224" s="21">
        <v>0</v>
      </c>
      <c r="C224" s="21">
        <v>0</v>
      </c>
      <c r="D224" s="21">
        <v>0</v>
      </c>
      <c r="E224" s="21">
        <v>859044.06</v>
      </c>
      <c r="F224" s="21">
        <v>0</v>
      </c>
      <c r="G224" s="21">
        <v>0</v>
      </c>
      <c r="H224" s="21">
        <v>0</v>
      </c>
    </row>
    <row r="225" spans="1:8">
      <c r="A225" s="22" t="s">
        <v>365</v>
      </c>
      <c r="B225" s="21">
        <v>1268259.95</v>
      </c>
      <c r="C225" s="21">
        <v>-89757.93</v>
      </c>
      <c r="D225" s="21">
        <v>1358017.88</v>
      </c>
      <c r="E225" s="21">
        <v>1400805.01</v>
      </c>
      <c r="F225" s="21">
        <v>1401976.44</v>
      </c>
      <c r="G225" s="21">
        <v>1401976.44</v>
      </c>
      <c r="H225" s="21">
        <v>-133716.49</v>
      </c>
    </row>
    <row r="226" spans="1:8">
      <c r="A226" s="22" t="s">
        <v>364</v>
      </c>
      <c r="B226" s="21">
        <v>72757391.010000005</v>
      </c>
      <c r="C226" s="21">
        <v>-567692.06000000006</v>
      </c>
      <c r="D226" s="21">
        <v>73325083.069999993</v>
      </c>
      <c r="E226" s="21">
        <v>32709424.460000001</v>
      </c>
      <c r="F226" s="21">
        <v>32474719.359999999</v>
      </c>
      <c r="G226" s="21">
        <v>32474719.359999999</v>
      </c>
      <c r="H226" s="21">
        <v>40282671.649999999</v>
      </c>
    </row>
    <row r="227" spans="1:8">
      <c r="A227" s="22" t="s">
        <v>363</v>
      </c>
      <c r="B227" s="21">
        <v>-0.15</v>
      </c>
      <c r="C227" s="21">
        <v>0</v>
      </c>
      <c r="D227" s="21">
        <v>-0.15</v>
      </c>
      <c r="E227" s="21">
        <v>-0.15</v>
      </c>
      <c r="F227" s="21">
        <v>-0.15</v>
      </c>
      <c r="G227" s="21">
        <v>-0.15</v>
      </c>
      <c r="H227" s="21">
        <v>0</v>
      </c>
    </row>
    <row r="228" spans="1:8">
      <c r="A228" s="22" t="s">
        <v>362</v>
      </c>
      <c r="B228" s="21">
        <v>3468479.65</v>
      </c>
      <c r="C228" s="21">
        <v>366117.64</v>
      </c>
      <c r="D228" s="21">
        <v>3102362.01</v>
      </c>
      <c r="E228" s="21">
        <v>3909377.55</v>
      </c>
      <c r="F228" s="21">
        <v>3242550.23</v>
      </c>
      <c r="G228" s="21">
        <v>3242550.23</v>
      </c>
      <c r="H228" s="21">
        <v>225929.42</v>
      </c>
    </row>
    <row r="229" spans="1:8">
      <c r="A229" s="22" t="s">
        <v>361</v>
      </c>
      <c r="B229" s="21">
        <v>1539578.96</v>
      </c>
      <c r="C229" s="21">
        <v>327816</v>
      </c>
      <c r="D229" s="21">
        <v>1211762.96</v>
      </c>
      <c r="E229" s="21">
        <v>951063.96</v>
      </c>
      <c r="F229" s="21">
        <v>1211762.96</v>
      </c>
      <c r="G229" s="21">
        <v>1211762.96</v>
      </c>
      <c r="H229" s="21">
        <v>327816</v>
      </c>
    </row>
    <row r="230" spans="1:8">
      <c r="A230" s="19" t="s">
        <v>360</v>
      </c>
      <c r="B230" s="20">
        <v>62329246.229999997</v>
      </c>
      <c r="C230" s="20">
        <v>557423.84</v>
      </c>
      <c r="D230" s="20">
        <v>61771822.390000001</v>
      </c>
      <c r="E230" s="20">
        <v>62750129.43</v>
      </c>
      <c r="F230" s="20">
        <v>61390428.060000002</v>
      </c>
      <c r="G230" s="20">
        <v>61390428.060000002</v>
      </c>
      <c r="H230" s="20">
        <v>938818.17</v>
      </c>
    </row>
    <row r="231" spans="1:8">
      <c r="A231" s="22" t="s">
        <v>359</v>
      </c>
      <c r="B231" s="21">
        <v>2152069.9</v>
      </c>
      <c r="C231" s="21">
        <v>-360609.63</v>
      </c>
      <c r="D231" s="21">
        <v>2512679.5299999998</v>
      </c>
      <c r="E231" s="21">
        <v>2948754.11</v>
      </c>
      <c r="F231" s="21">
        <v>2718969.35</v>
      </c>
      <c r="G231" s="21">
        <v>2718969.35</v>
      </c>
      <c r="H231" s="21">
        <v>-566899.44999999995</v>
      </c>
    </row>
    <row r="232" spans="1:8">
      <c r="A232" s="22" t="s">
        <v>358</v>
      </c>
      <c r="B232" s="21">
        <v>2725051.96</v>
      </c>
      <c r="C232" s="21">
        <v>1256453.5</v>
      </c>
      <c r="D232" s="21">
        <v>1468598.46</v>
      </c>
      <c r="E232" s="21">
        <v>3013944.71</v>
      </c>
      <c r="F232" s="21">
        <v>1130617.96</v>
      </c>
      <c r="G232" s="21">
        <v>1130617.96</v>
      </c>
      <c r="H232" s="21">
        <v>1594434</v>
      </c>
    </row>
    <row r="233" spans="1:8">
      <c r="A233" s="22" t="s">
        <v>357</v>
      </c>
      <c r="B233" s="21">
        <v>0</v>
      </c>
      <c r="C233" s="21">
        <v>0</v>
      </c>
      <c r="D233" s="21">
        <v>0</v>
      </c>
      <c r="E233" s="21">
        <v>0</v>
      </c>
      <c r="F233" s="21">
        <v>0</v>
      </c>
      <c r="G233" s="21">
        <v>0</v>
      </c>
      <c r="H233" s="21">
        <v>0</v>
      </c>
    </row>
    <row r="234" spans="1:8">
      <c r="A234" s="19" t="s">
        <v>356</v>
      </c>
      <c r="B234" s="20">
        <v>4877121.8499999996</v>
      </c>
      <c r="C234" s="20">
        <v>895843.87</v>
      </c>
      <c r="D234" s="20">
        <v>3981277.98</v>
      </c>
      <c r="E234" s="20">
        <v>5962698.8099999996</v>
      </c>
      <c r="F234" s="20">
        <v>3849587.3</v>
      </c>
      <c r="G234" s="20">
        <v>3849587.3</v>
      </c>
      <c r="H234" s="20">
        <v>1027534.55</v>
      </c>
    </row>
    <row r="235" spans="1:8">
      <c r="A235" s="22" t="s">
        <v>355</v>
      </c>
      <c r="B235" s="21">
        <v>735518.52</v>
      </c>
      <c r="C235" s="21">
        <v>-70440.81</v>
      </c>
      <c r="D235" s="21">
        <v>805959.33</v>
      </c>
      <c r="E235" s="21">
        <v>1004464.96</v>
      </c>
      <c r="F235" s="21">
        <v>897977.45</v>
      </c>
      <c r="G235" s="21">
        <v>897977.45</v>
      </c>
      <c r="H235" s="21">
        <v>-162458.93</v>
      </c>
    </row>
    <row r="236" spans="1:8">
      <c r="A236" s="22" t="s">
        <v>354</v>
      </c>
      <c r="B236" s="21">
        <v>10547704.449999999</v>
      </c>
      <c r="C236" s="21">
        <v>36247.269999999997</v>
      </c>
      <c r="D236" s="21">
        <v>10511457.18</v>
      </c>
      <c r="E236" s="21">
        <v>10112107.83</v>
      </c>
      <c r="F236" s="21">
        <v>10112737.210000001</v>
      </c>
      <c r="G236" s="21">
        <v>10112737.210000001</v>
      </c>
      <c r="H236" s="21">
        <v>434967.24</v>
      </c>
    </row>
    <row r="237" spans="1:8">
      <c r="A237" s="22" t="s">
        <v>353</v>
      </c>
      <c r="B237" s="21">
        <v>0</v>
      </c>
      <c r="C237" s="21">
        <v>0</v>
      </c>
      <c r="D237" s="21">
        <v>0</v>
      </c>
      <c r="E237" s="21">
        <v>5831.43</v>
      </c>
      <c r="F237" s="21">
        <v>5643.66</v>
      </c>
      <c r="G237" s="21">
        <v>5643.66</v>
      </c>
      <c r="H237" s="21">
        <v>-5643.66</v>
      </c>
    </row>
    <row r="238" spans="1:8">
      <c r="A238" s="22" t="s">
        <v>352</v>
      </c>
      <c r="B238" s="21">
        <v>377612.32</v>
      </c>
      <c r="C238" s="21">
        <v>377612.32</v>
      </c>
      <c r="D238" s="21">
        <v>0</v>
      </c>
      <c r="E238" s="21">
        <v>0</v>
      </c>
      <c r="F238" s="21">
        <v>439877.94</v>
      </c>
      <c r="G238" s="21">
        <v>439877.94</v>
      </c>
      <c r="H238" s="21">
        <v>-62265.62</v>
      </c>
    </row>
    <row r="239" spans="1:8">
      <c r="A239" s="22" t="s">
        <v>351</v>
      </c>
      <c r="B239" s="21">
        <v>0</v>
      </c>
      <c r="C239" s="21">
        <v>-787726.62</v>
      </c>
      <c r="D239" s="21">
        <v>787726.62</v>
      </c>
      <c r="E239" s="21">
        <v>1372313.14</v>
      </c>
      <c r="F239" s="21">
        <v>0</v>
      </c>
      <c r="G239" s="21">
        <v>0</v>
      </c>
      <c r="H239" s="21">
        <v>0</v>
      </c>
    </row>
    <row r="240" spans="1:8">
      <c r="A240" s="22" t="s">
        <v>350</v>
      </c>
      <c r="B240" s="21">
        <v>0</v>
      </c>
      <c r="C240" s="21">
        <v>0</v>
      </c>
      <c r="D240" s="21">
        <v>0</v>
      </c>
      <c r="E240" s="21">
        <v>0.08</v>
      </c>
      <c r="F240" s="21">
        <v>0.08</v>
      </c>
      <c r="G240" s="21">
        <v>0.08</v>
      </c>
      <c r="H240" s="21">
        <v>-0.08</v>
      </c>
    </row>
    <row r="241" spans="1:8">
      <c r="A241" s="22" t="s">
        <v>349</v>
      </c>
      <c r="B241" s="21">
        <v>0</v>
      </c>
      <c r="C241" s="21">
        <v>0</v>
      </c>
      <c r="D241" s="21">
        <v>0</v>
      </c>
      <c r="E241" s="21">
        <v>0.37</v>
      </c>
      <c r="F241" s="21">
        <v>0.37</v>
      </c>
      <c r="G241" s="21">
        <v>0.37</v>
      </c>
      <c r="H241" s="21">
        <v>-0.37</v>
      </c>
    </row>
    <row r="242" spans="1:8">
      <c r="A242" s="22" t="s">
        <v>348</v>
      </c>
      <c r="B242" s="21">
        <v>0</v>
      </c>
      <c r="C242" s="21">
        <v>0</v>
      </c>
      <c r="D242" s="21">
        <v>0</v>
      </c>
      <c r="E242" s="21">
        <v>-1.49</v>
      </c>
      <c r="F242" s="21">
        <v>-1.49</v>
      </c>
      <c r="G242" s="21">
        <v>-1.49</v>
      </c>
      <c r="H242" s="21">
        <v>1.49</v>
      </c>
    </row>
    <row r="243" spans="1:8">
      <c r="A243" s="22" t="s">
        <v>347</v>
      </c>
      <c r="B243" s="21">
        <v>-0.5</v>
      </c>
      <c r="C243" s="21">
        <v>0</v>
      </c>
      <c r="D243" s="21">
        <v>-0.5</v>
      </c>
      <c r="E243" s="21">
        <v>-0.5</v>
      </c>
      <c r="F243" s="21">
        <v>-0.5</v>
      </c>
      <c r="G243" s="21">
        <v>-0.5</v>
      </c>
      <c r="H243" s="21">
        <v>0</v>
      </c>
    </row>
    <row r="244" spans="1:8">
      <c r="A244" s="19" t="s">
        <v>346</v>
      </c>
      <c r="B244" s="20">
        <v>11660834.779999999</v>
      </c>
      <c r="C244" s="20">
        <v>-444307.84</v>
      </c>
      <c r="D244" s="20">
        <v>12105142.619999999</v>
      </c>
      <c r="E244" s="20">
        <v>12494715.82</v>
      </c>
      <c r="F244" s="20">
        <v>11456234.720000001</v>
      </c>
      <c r="G244" s="20">
        <v>11456234.710000001</v>
      </c>
      <c r="H244" s="20">
        <v>204600.07</v>
      </c>
    </row>
    <row r="245" spans="1:8">
      <c r="A245" s="19" t="s">
        <v>345</v>
      </c>
      <c r="B245" s="20">
        <v>294291940.05000001</v>
      </c>
      <c r="C245" s="20">
        <v>3537540.8</v>
      </c>
      <c r="D245" s="20">
        <v>290754399.25</v>
      </c>
      <c r="E245" s="20">
        <v>259242885.13999999</v>
      </c>
      <c r="F245" s="20">
        <v>259789807.41</v>
      </c>
      <c r="G245" s="20">
        <v>259789807.41</v>
      </c>
      <c r="H245" s="20">
        <v>34502132.640000001</v>
      </c>
    </row>
    <row r="246" spans="1:8">
      <c r="A246" s="22" t="s">
        <v>344</v>
      </c>
      <c r="B246" s="21">
        <v>150000000</v>
      </c>
      <c r="C246" s="21">
        <v>0</v>
      </c>
      <c r="D246" s="21">
        <v>150000000</v>
      </c>
      <c r="E246" s="21">
        <v>150000000</v>
      </c>
      <c r="F246" s="21">
        <v>150000000</v>
      </c>
      <c r="G246" s="21">
        <v>150000000</v>
      </c>
      <c r="H246" s="21">
        <v>0</v>
      </c>
    </row>
    <row r="247" spans="1:8">
      <c r="A247" s="19" t="s">
        <v>343</v>
      </c>
      <c r="B247" s="20">
        <v>150000000</v>
      </c>
      <c r="C247" s="20">
        <v>0</v>
      </c>
      <c r="D247" s="20">
        <v>150000000</v>
      </c>
      <c r="E247" s="20">
        <v>150000000</v>
      </c>
      <c r="F247" s="20">
        <v>150000000</v>
      </c>
      <c r="G247" s="20">
        <v>150000000</v>
      </c>
      <c r="H247" s="20">
        <v>0</v>
      </c>
    </row>
    <row r="248" spans="1:8">
      <c r="A248" s="19" t="s">
        <v>342</v>
      </c>
      <c r="B248" s="20">
        <v>150000000</v>
      </c>
      <c r="C248" s="20">
        <v>0</v>
      </c>
      <c r="D248" s="20">
        <v>150000000</v>
      </c>
      <c r="E248" s="20">
        <v>150000000</v>
      </c>
      <c r="F248" s="20">
        <v>150000000</v>
      </c>
      <c r="G248" s="20">
        <v>150000000</v>
      </c>
      <c r="H248" s="20">
        <v>0</v>
      </c>
    </row>
    <row r="249" spans="1:8">
      <c r="A249" s="19" t="s">
        <v>341</v>
      </c>
      <c r="B249" s="18">
        <v>867511818.69000006</v>
      </c>
      <c r="C249" s="18">
        <v>33213343.510000002</v>
      </c>
      <c r="D249" s="18">
        <v>834298475.17999995</v>
      </c>
      <c r="E249" s="18">
        <v>807289324.65999997</v>
      </c>
      <c r="F249" s="18">
        <v>836036577.30999994</v>
      </c>
      <c r="G249" s="18">
        <v>836036577.30999994</v>
      </c>
      <c r="H249" s="18">
        <v>31475241.379999999</v>
      </c>
    </row>
    <row r="250" spans="1:8" ht="19.350000000000001" customHeight="1">
      <c r="A250" s="22" t="s">
        <v>340</v>
      </c>
      <c r="B250" s="21">
        <v>407981943</v>
      </c>
      <c r="C250" s="21">
        <v>0</v>
      </c>
      <c r="D250" s="21">
        <v>407981943</v>
      </c>
      <c r="E250" s="21">
        <v>407981943</v>
      </c>
      <c r="F250" s="21">
        <v>407981943</v>
      </c>
      <c r="G250" s="21">
        <v>407981943</v>
      </c>
      <c r="H250" s="21">
        <v>0</v>
      </c>
    </row>
    <row r="251" spans="1:8">
      <c r="A251" s="19" t="s">
        <v>339</v>
      </c>
      <c r="B251" s="20">
        <v>407981943</v>
      </c>
      <c r="C251" s="20">
        <v>0</v>
      </c>
      <c r="D251" s="20">
        <v>407981943</v>
      </c>
      <c r="E251" s="20">
        <v>407981943</v>
      </c>
      <c r="F251" s="20">
        <v>407981943</v>
      </c>
      <c r="G251" s="20">
        <v>407981943</v>
      </c>
      <c r="H251" s="20">
        <v>0</v>
      </c>
    </row>
    <row r="252" spans="1:8">
      <c r="A252" s="22" t="s">
        <v>338</v>
      </c>
      <c r="B252" s="21">
        <v>49726146.450000003</v>
      </c>
      <c r="C252" s="21">
        <v>-3000000</v>
      </c>
      <c r="D252" s="21">
        <v>52726146.450000003</v>
      </c>
      <c r="E252" s="21">
        <v>45540757.770000003</v>
      </c>
      <c r="F252" s="21">
        <v>33540757.77</v>
      </c>
      <c r="G252" s="21">
        <v>64726146.450000003</v>
      </c>
      <c r="H252" s="21">
        <v>-15000000</v>
      </c>
    </row>
    <row r="253" spans="1:8">
      <c r="A253" s="22" t="s">
        <v>337</v>
      </c>
      <c r="B253" s="21">
        <v>21867.37</v>
      </c>
      <c r="C253" s="21">
        <v>0</v>
      </c>
      <c r="D253" s="21">
        <v>21867.37</v>
      </c>
      <c r="E253" s="21">
        <v>21867.37</v>
      </c>
      <c r="F253" s="21">
        <v>21867.37</v>
      </c>
      <c r="G253" s="21">
        <v>21867.37</v>
      </c>
      <c r="H253" s="21">
        <v>0</v>
      </c>
    </row>
    <row r="254" spans="1:8" ht="22.5">
      <c r="A254" s="22" t="s">
        <v>336</v>
      </c>
      <c r="B254" s="21">
        <v>28729288.550000001</v>
      </c>
      <c r="C254" s="21">
        <v>952233.73</v>
      </c>
      <c r="D254" s="21">
        <v>27777054.82</v>
      </c>
      <c r="E254" s="21">
        <v>28162190.050000001</v>
      </c>
      <c r="F254" s="21">
        <v>31185388.68</v>
      </c>
      <c r="G254" s="21">
        <v>0</v>
      </c>
      <c r="H254" s="21">
        <v>28729288.550000001</v>
      </c>
    </row>
    <row r="255" spans="1:8" ht="17.25" customHeight="1">
      <c r="A255" s="19" t="s">
        <v>335</v>
      </c>
      <c r="B255" s="20">
        <v>78477302.370000005</v>
      </c>
      <c r="C255" s="20">
        <v>-2047766.27</v>
      </c>
      <c r="D255" s="20">
        <v>80525068.640000001</v>
      </c>
      <c r="E255" s="20">
        <v>73724815.200000003</v>
      </c>
      <c r="F255" s="20">
        <v>64748013.82</v>
      </c>
      <c r="G255" s="20">
        <v>64748013.82</v>
      </c>
      <c r="H255" s="20">
        <v>13729288.550000001</v>
      </c>
    </row>
    <row r="256" spans="1:8" ht="17.100000000000001" customHeight="1">
      <c r="A256" s="19" t="s">
        <v>334</v>
      </c>
      <c r="B256" s="20">
        <v>486459245.37</v>
      </c>
      <c r="C256" s="20">
        <v>-2047766.27</v>
      </c>
      <c r="D256" s="20">
        <v>488507011.63999999</v>
      </c>
      <c r="E256" s="20">
        <v>481706758.19999999</v>
      </c>
      <c r="F256" s="20">
        <v>472729956.81999999</v>
      </c>
      <c r="G256" s="20">
        <v>472729956.81999999</v>
      </c>
      <c r="H256" s="20">
        <v>13729288.550000001</v>
      </c>
    </row>
    <row r="257" spans="1:8" ht="17.25" customHeight="1">
      <c r="A257" s="19" t="s">
        <v>333</v>
      </c>
      <c r="B257" s="20">
        <v>486459245.37</v>
      </c>
      <c r="C257" s="20">
        <v>-2047766.27</v>
      </c>
      <c r="D257" s="20">
        <v>488507011.63999999</v>
      </c>
      <c r="E257" s="20">
        <v>481706758.19999999</v>
      </c>
      <c r="F257" s="20">
        <v>472729956.81999999</v>
      </c>
      <c r="G257" s="20">
        <v>472729956.81999999</v>
      </c>
      <c r="H257" s="20">
        <v>13729288.550000001</v>
      </c>
    </row>
    <row r="258" spans="1:8" ht="17.25" customHeight="1" thickBot="1">
      <c r="A258" s="32" t="s">
        <v>332</v>
      </c>
      <c r="B258" s="31">
        <v>1353971064.0599999</v>
      </c>
      <c r="C258" s="31">
        <v>31165577.239999998</v>
      </c>
      <c r="D258" s="31">
        <v>1322805486.8199999</v>
      </c>
      <c r="E258" s="31">
        <v>1288996082.8599999</v>
      </c>
      <c r="F258" s="31">
        <v>1308766534.1300001</v>
      </c>
      <c r="G258" s="31">
        <v>1308766534.1300001</v>
      </c>
      <c r="H258" s="31">
        <v>45204529.93</v>
      </c>
    </row>
    <row r="259" spans="1:8" ht="17.25" customHeight="1">
      <c r="A259" s="22" t="s">
        <v>290</v>
      </c>
      <c r="B259" s="21">
        <v>-3067518.33</v>
      </c>
      <c r="C259" s="21">
        <v>-1501947.76</v>
      </c>
      <c r="D259" s="21">
        <v>-1565570.57</v>
      </c>
      <c r="E259" s="21">
        <v>-1207117.18</v>
      </c>
      <c r="F259" s="21">
        <v>-1715810.5</v>
      </c>
      <c r="G259" s="21">
        <v>0</v>
      </c>
      <c r="H259" s="21">
        <v>-3067518.33</v>
      </c>
    </row>
    <row r="260" spans="1:8" ht="17.25" customHeight="1">
      <c r="A260" s="24" t="s">
        <v>331</v>
      </c>
      <c r="B260" s="27">
        <v>-3067518.33</v>
      </c>
      <c r="C260" s="27">
        <v>-1501947.76</v>
      </c>
      <c r="D260" s="27">
        <v>-1565570.57</v>
      </c>
      <c r="E260" s="27">
        <v>-1207117.18</v>
      </c>
      <c r="F260" s="27">
        <v>-1715810.5</v>
      </c>
      <c r="G260" s="27">
        <v>0</v>
      </c>
      <c r="H260" s="27">
        <v>-3067518.33</v>
      </c>
    </row>
    <row r="261" spans="1:8" ht="17.25" customHeight="1">
      <c r="A261" s="22" t="s">
        <v>330</v>
      </c>
      <c r="B261" s="21">
        <v>734020.62</v>
      </c>
      <c r="C261" s="21">
        <v>-220202.68</v>
      </c>
      <c r="D261" s="21">
        <v>954223.3</v>
      </c>
      <c r="E261" s="21">
        <v>1447411.03</v>
      </c>
      <c r="F261" s="21">
        <v>759692.12</v>
      </c>
      <c r="G261" s="21">
        <v>0</v>
      </c>
      <c r="H261" s="21">
        <v>734020.62</v>
      </c>
    </row>
    <row r="262" spans="1:8" ht="17.25" customHeight="1">
      <c r="A262" s="22" t="s">
        <v>329</v>
      </c>
      <c r="B262" s="21">
        <v>87308954.109999999</v>
      </c>
      <c r="C262" s="21">
        <v>7401277.2800000003</v>
      </c>
      <c r="D262" s="21">
        <v>79907676.829999998</v>
      </c>
      <c r="E262" s="21">
        <v>76547591.969999999</v>
      </c>
      <c r="F262" s="21">
        <v>83169558.870000005</v>
      </c>
      <c r="G262" s="21">
        <v>0</v>
      </c>
      <c r="H262" s="21">
        <v>87308954.109999999</v>
      </c>
    </row>
    <row r="263" spans="1:8" ht="17.100000000000001" customHeight="1">
      <c r="A263" s="22" t="s">
        <v>328</v>
      </c>
      <c r="B263" s="21">
        <v>1830501.1</v>
      </c>
      <c r="C263" s="21">
        <v>1688980.54</v>
      </c>
      <c r="D263" s="21">
        <v>141520.56</v>
      </c>
      <c r="E263" s="21">
        <v>-950225.95</v>
      </c>
      <c r="F263" s="21">
        <v>294684.89</v>
      </c>
      <c r="G263" s="21">
        <v>0</v>
      </c>
      <c r="H263" s="21">
        <v>1830501.1</v>
      </c>
    </row>
    <row r="264" spans="1:8" ht="17.25" customHeight="1">
      <c r="A264" s="22" t="s">
        <v>327</v>
      </c>
      <c r="B264" s="21">
        <v>38554896.289999999</v>
      </c>
      <c r="C264" s="21">
        <v>3609289.41</v>
      </c>
      <c r="D264" s="21">
        <v>34945606.880000003</v>
      </c>
      <c r="E264" s="21">
        <v>32991052.649999999</v>
      </c>
      <c r="F264" s="21">
        <v>35676679.530000001</v>
      </c>
      <c r="G264" s="21">
        <v>0</v>
      </c>
      <c r="H264" s="21">
        <v>38554896.289999999</v>
      </c>
    </row>
    <row r="265" spans="1:8" ht="17.25" customHeight="1">
      <c r="A265" s="22" t="s">
        <v>326</v>
      </c>
      <c r="B265" s="21">
        <v>-2378844.59</v>
      </c>
      <c r="C265" s="21">
        <v>-207581.5</v>
      </c>
      <c r="D265" s="21">
        <v>-2171263.09</v>
      </c>
      <c r="E265" s="21">
        <v>-2024367.54</v>
      </c>
      <c r="F265" s="21">
        <v>-2192672.11</v>
      </c>
      <c r="G265" s="21">
        <v>0</v>
      </c>
      <c r="H265" s="21">
        <v>-2378844.59</v>
      </c>
    </row>
    <row r="266" spans="1:8" ht="17.25" customHeight="1">
      <c r="A266" s="22" t="s">
        <v>325</v>
      </c>
      <c r="B266" s="21">
        <v>-3007490.25</v>
      </c>
      <c r="C266" s="21">
        <v>-250753.43</v>
      </c>
      <c r="D266" s="21">
        <v>-2756736.82</v>
      </c>
      <c r="E266" s="21">
        <v>-2271131.89</v>
      </c>
      <c r="F266" s="21">
        <v>-2495930.62</v>
      </c>
      <c r="G266" s="21">
        <v>0</v>
      </c>
      <c r="H266" s="21">
        <v>-3007490.25</v>
      </c>
    </row>
    <row r="267" spans="1:8" ht="17.25" customHeight="1">
      <c r="A267" s="19" t="s">
        <v>324</v>
      </c>
      <c r="B267" s="20">
        <v>123042037.28</v>
      </c>
      <c r="C267" s="20">
        <v>12021009.619999999</v>
      </c>
      <c r="D267" s="20">
        <v>111021027.66</v>
      </c>
      <c r="E267" s="20">
        <v>105740330.27</v>
      </c>
      <c r="F267" s="20">
        <v>115212012.68000001</v>
      </c>
      <c r="G267" s="20">
        <v>0</v>
      </c>
      <c r="H267" s="20">
        <v>123042037.28</v>
      </c>
    </row>
    <row r="268" spans="1:8" ht="17.25" customHeight="1">
      <c r="A268" s="22" t="s">
        <v>323</v>
      </c>
      <c r="B268" s="21">
        <v>826770.7</v>
      </c>
      <c r="C268" s="21">
        <v>-244835.96</v>
      </c>
      <c r="D268" s="21">
        <v>1071606.6599999999</v>
      </c>
      <c r="E268" s="21">
        <v>1734528.01</v>
      </c>
      <c r="F268" s="21">
        <v>1027610.16</v>
      </c>
      <c r="G268" s="21">
        <v>0</v>
      </c>
      <c r="H268" s="21">
        <v>826770.7</v>
      </c>
    </row>
    <row r="269" spans="1:8" ht="17.25" customHeight="1">
      <c r="A269" s="22" t="s">
        <v>322</v>
      </c>
      <c r="B269" s="21">
        <v>68052446.420000002</v>
      </c>
      <c r="C269" s="21">
        <v>5485085.6600000001</v>
      </c>
      <c r="D269" s="21">
        <v>62567360.759999998</v>
      </c>
      <c r="E269" s="21">
        <v>58241066.600000001</v>
      </c>
      <c r="F269" s="21">
        <v>63810660.060000002</v>
      </c>
      <c r="G269" s="21">
        <v>0</v>
      </c>
      <c r="H269" s="21">
        <v>68052446.420000002</v>
      </c>
    </row>
    <row r="270" spans="1:8" ht="17.100000000000001" customHeight="1">
      <c r="A270" s="22" t="s">
        <v>321</v>
      </c>
      <c r="B270" s="21">
        <v>1325581.02</v>
      </c>
      <c r="C270" s="21">
        <v>581212.94999999995</v>
      </c>
      <c r="D270" s="21">
        <v>744368.07</v>
      </c>
      <c r="E270" s="21">
        <v>485011.97</v>
      </c>
      <c r="F270" s="21">
        <v>1585342.89</v>
      </c>
      <c r="G270" s="21">
        <v>0</v>
      </c>
      <c r="H270" s="21">
        <v>1325581.02</v>
      </c>
    </row>
    <row r="271" spans="1:8" ht="17.25" customHeight="1">
      <c r="A271" s="22" t="s">
        <v>320</v>
      </c>
      <c r="B271" s="21">
        <v>45433269.369999997</v>
      </c>
      <c r="C271" s="21">
        <v>4615386.7</v>
      </c>
      <c r="D271" s="21">
        <v>40817882.670000002</v>
      </c>
      <c r="E271" s="21">
        <v>38334206.479999997</v>
      </c>
      <c r="F271" s="21">
        <v>41505237.119999997</v>
      </c>
      <c r="G271" s="21">
        <v>0</v>
      </c>
      <c r="H271" s="21">
        <v>45433269.369999997</v>
      </c>
    </row>
    <row r="272" spans="1:8" ht="17.25" customHeight="1">
      <c r="A272" s="22" t="s">
        <v>319</v>
      </c>
      <c r="B272" s="21">
        <v>-2151999.8199999998</v>
      </c>
      <c r="C272" s="21">
        <v>-176529.54</v>
      </c>
      <c r="D272" s="21">
        <v>-1975470.28</v>
      </c>
      <c r="E272" s="21">
        <v>-1730189.48</v>
      </c>
      <c r="F272" s="21">
        <v>-1857568.74</v>
      </c>
      <c r="G272" s="21">
        <v>0</v>
      </c>
      <c r="H272" s="21">
        <v>-2151999.8199999998</v>
      </c>
    </row>
    <row r="273" spans="1:8" ht="17.25" customHeight="1">
      <c r="A273" s="22" t="s">
        <v>318</v>
      </c>
      <c r="B273" s="21">
        <v>-2713858.12</v>
      </c>
      <c r="C273" s="21">
        <v>-212333.02</v>
      </c>
      <c r="D273" s="21">
        <v>-2501525.1</v>
      </c>
      <c r="E273" s="21">
        <v>-1937376.13</v>
      </c>
      <c r="F273" s="21">
        <v>-2106851.3199999998</v>
      </c>
      <c r="G273" s="21">
        <v>0</v>
      </c>
      <c r="H273" s="21">
        <v>-2713858.12</v>
      </c>
    </row>
    <row r="274" spans="1:8" ht="17.25" customHeight="1">
      <c r="A274" s="19" t="s">
        <v>317</v>
      </c>
      <c r="B274" s="20">
        <v>110772209.56999999</v>
      </c>
      <c r="C274" s="20">
        <v>10047986.789999999</v>
      </c>
      <c r="D274" s="20">
        <v>100724222.78</v>
      </c>
      <c r="E274" s="20">
        <v>95127247.450000003</v>
      </c>
      <c r="F274" s="20">
        <v>103964430.17</v>
      </c>
      <c r="G274" s="20">
        <v>0</v>
      </c>
      <c r="H274" s="20">
        <v>110772209.56999999</v>
      </c>
    </row>
    <row r="275" spans="1:8" ht="17.25" customHeight="1">
      <c r="A275" s="22" t="s">
        <v>316</v>
      </c>
      <c r="B275" s="21">
        <v>828449.54</v>
      </c>
      <c r="C275" s="21">
        <v>825150.78</v>
      </c>
      <c r="D275" s="21">
        <v>3298.76</v>
      </c>
      <c r="E275" s="21">
        <v>12310.04</v>
      </c>
      <c r="F275" s="21">
        <v>10254.08</v>
      </c>
      <c r="G275" s="21">
        <v>0</v>
      </c>
      <c r="H275" s="21">
        <v>828449.54</v>
      </c>
    </row>
    <row r="276" spans="1:8" ht="17.25" customHeight="1">
      <c r="A276" s="22" t="s">
        <v>315</v>
      </c>
      <c r="B276" s="21">
        <v>390721.13</v>
      </c>
      <c r="C276" s="21">
        <v>-103622.67</v>
      </c>
      <c r="D276" s="21">
        <v>494343.8</v>
      </c>
      <c r="E276" s="21">
        <v>847393.04</v>
      </c>
      <c r="F276" s="21">
        <v>567992.06000000006</v>
      </c>
      <c r="G276" s="21">
        <v>0</v>
      </c>
      <c r="H276" s="21">
        <v>390721.13</v>
      </c>
    </row>
    <row r="277" spans="1:8" ht="17.25" customHeight="1">
      <c r="A277" s="22" t="s">
        <v>314</v>
      </c>
      <c r="B277" s="21">
        <v>14028482.6</v>
      </c>
      <c r="C277" s="21">
        <v>1104771.8</v>
      </c>
      <c r="D277" s="21">
        <v>12923710.800000001</v>
      </c>
      <c r="E277" s="21">
        <v>12850031.07</v>
      </c>
      <c r="F277" s="21">
        <v>13410912.59</v>
      </c>
      <c r="G277" s="21">
        <v>0</v>
      </c>
      <c r="H277" s="21">
        <v>14028482.6</v>
      </c>
    </row>
    <row r="278" spans="1:8" ht="17.25" customHeight="1">
      <c r="A278" s="22" t="s">
        <v>313</v>
      </c>
      <c r="B278" s="21">
        <v>456774.21</v>
      </c>
      <c r="C278" s="21">
        <v>-981622.11</v>
      </c>
      <c r="D278" s="21">
        <v>1438396.32</v>
      </c>
      <c r="E278" s="21">
        <v>174027.45</v>
      </c>
      <c r="F278" s="21">
        <v>-238979.35</v>
      </c>
      <c r="G278" s="21">
        <v>0</v>
      </c>
      <c r="H278" s="21">
        <v>456774.21</v>
      </c>
    </row>
    <row r="279" spans="1:8" ht="17.25" customHeight="1">
      <c r="A279" s="22" t="s">
        <v>312</v>
      </c>
      <c r="B279" s="21">
        <v>20494924.379999999</v>
      </c>
      <c r="C279" s="21">
        <v>2469044.2999999998</v>
      </c>
      <c r="D279" s="21">
        <v>18025880.079999998</v>
      </c>
      <c r="E279" s="21">
        <v>18130779.739999998</v>
      </c>
      <c r="F279" s="21">
        <v>19683728.23</v>
      </c>
      <c r="G279" s="21">
        <v>0</v>
      </c>
      <c r="H279" s="21">
        <v>20494924.379999999</v>
      </c>
    </row>
    <row r="280" spans="1:8" ht="17.25" customHeight="1">
      <c r="A280" s="22" t="s">
        <v>311</v>
      </c>
      <c r="B280" s="21">
        <v>-494888.93</v>
      </c>
      <c r="C280" s="21">
        <v>-41342.49</v>
      </c>
      <c r="D280" s="21">
        <v>-453546.44</v>
      </c>
      <c r="E280" s="21">
        <v>-422010.37</v>
      </c>
      <c r="F280" s="21">
        <v>-433184.92</v>
      </c>
      <c r="G280" s="21">
        <v>0</v>
      </c>
      <c r="H280" s="21">
        <v>-494888.93</v>
      </c>
    </row>
    <row r="281" spans="1:8" ht="17.100000000000001" customHeight="1">
      <c r="A281" s="22" t="s">
        <v>310</v>
      </c>
      <c r="B281" s="21">
        <v>-629801.9</v>
      </c>
      <c r="C281" s="21">
        <v>-49995.9</v>
      </c>
      <c r="D281" s="21">
        <v>-579806</v>
      </c>
      <c r="E281" s="21">
        <v>-473989.93</v>
      </c>
      <c r="F281" s="21">
        <v>-488916.54</v>
      </c>
      <c r="G281" s="21">
        <v>0</v>
      </c>
      <c r="H281" s="21">
        <v>-629801.9</v>
      </c>
    </row>
    <row r="282" spans="1:8" ht="17.25" customHeight="1">
      <c r="A282" s="22" t="s">
        <v>309</v>
      </c>
      <c r="B282" s="21">
        <v>10045245.6</v>
      </c>
      <c r="C282" s="21">
        <v>737777.25</v>
      </c>
      <c r="D282" s="21">
        <v>9307468.3499999996</v>
      </c>
      <c r="E282" s="21">
        <v>8232993</v>
      </c>
      <c r="F282" s="21">
        <v>9052457.4399999995</v>
      </c>
      <c r="G282" s="21">
        <v>0</v>
      </c>
      <c r="H282" s="21">
        <v>10045245.6</v>
      </c>
    </row>
    <row r="283" spans="1:8" ht="17.25" customHeight="1">
      <c r="A283" s="22" t="s">
        <v>308</v>
      </c>
      <c r="B283" s="21">
        <v>-349898.26</v>
      </c>
      <c r="C283" s="21">
        <v>-24209.25</v>
      </c>
      <c r="D283" s="21">
        <v>-325689.01</v>
      </c>
      <c r="E283" s="21">
        <v>-260237.35</v>
      </c>
      <c r="F283" s="21">
        <v>-288449.43</v>
      </c>
      <c r="G283" s="21">
        <v>0</v>
      </c>
      <c r="H283" s="21">
        <v>-349898.26</v>
      </c>
    </row>
    <row r="284" spans="1:8" ht="17.100000000000001" customHeight="1">
      <c r="A284" s="22" t="s">
        <v>307</v>
      </c>
      <c r="B284" s="21">
        <v>-444949.9</v>
      </c>
      <c r="C284" s="21">
        <v>-29292.99</v>
      </c>
      <c r="D284" s="21">
        <v>-415656.91</v>
      </c>
      <c r="E284" s="21">
        <v>-291313.82</v>
      </c>
      <c r="F284" s="21">
        <v>-329067.2</v>
      </c>
      <c r="G284" s="21">
        <v>0</v>
      </c>
      <c r="H284" s="21">
        <v>-444949.9</v>
      </c>
    </row>
    <row r="285" spans="1:8" ht="17.25" customHeight="1">
      <c r="A285" s="19" t="s">
        <v>306</v>
      </c>
      <c r="B285" s="20">
        <v>44325058.469999999</v>
      </c>
      <c r="C285" s="20">
        <v>3906658.72</v>
      </c>
      <c r="D285" s="20">
        <v>40418399.75</v>
      </c>
      <c r="E285" s="20">
        <v>38799982.869999997</v>
      </c>
      <c r="F285" s="20">
        <v>40946746.960000001</v>
      </c>
      <c r="G285" s="20">
        <v>0</v>
      </c>
      <c r="H285" s="20">
        <v>44325058.469999999</v>
      </c>
    </row>
    <row r="286" spans="1:8" ht="17.25" customHeight="1">
      <c r="A286" s="22" t="s">
        <v>305</v>
      </c>
      <c r="B286" s="21">
        <v>906631.53</v>
      </c>
      <c r="C286" s="21">
        <v>72392.91</v>
      </c>
      <c r="D286" s="21">
        <v>834238.62</v>
      </c>
      <c r="E286" s="21">
        <v>792911.13</v>
      </c>
      <c r="F286" s="21">
        <v>865902.58</v>
      </c>
      <c r="G286" s="21">
        <v>0</v>
      </c>
      <c r="H286" s="21">
        <v>906631.53</v>
      </c>
    </row>
    <row r="287" spans="1:8" ht="17.25" customHeight="1">
      <c r="A287" s="22" t="s">
        <v>304</v>
      </c>
      <c r="B287" s="21">
        <v>-24201.01</v>
      </c>
      <c r="C287" s="21">
        <v>-1971.38</v>
      </c>
      <c r="D287" s="21">
        <v>-22229.63</v>
      </c>
      <c r="E287" s="21">
        <v>-19503.32</v>
      </c>
      <c r="F287" s="21">
        <v>-21338.41</v>
      </c>
      <c r="G287" s="21">
        <v>0</v>
      </c>
      <c r="H287" s="21">
        <v>-24201.01</v>
      </c>
    </row>
    <row r="288" spans="1:8" ht="17.25" customHeight="1">
      <c r="A288" s="19" t="s">
        <v>303</v>
      </c>
      <c r="B288" s="20">
        <v>882430.52</v>
      </c>
      <c r="C288" s="20">
        <v>70421.53</v>
      </c>
      <c r="D288" s="20">
        <v>812008.99</v>
      </c>
      <c r="E288" s="20">
        <v>773407.81</v>
      </c>
      <c r="F288" s="20">
        <v>844564.17</v>
      </c>
      <c r="G288" s="20">
        <v>0</v>
      </c>
      <c r="H288" s="20">
        <v>882430.52</v>
      </c>
    </row>
    <row r="289" spans="1:8" ht="17.25" customHeight="1">
      <c r="A289" s="22" t="s">
        <v>302</v>
      </c>
      <c r="B289" s="21">
        <v>145445.1</v>
      </c>
      <c r="C289" s="21">
        <v>-35306.25</v>
      </c>
      <c r="D289" s="21">
        <v>180751.35</v>
      </c>
      <c r="E289" s="21">
        <v>267004.7</v>
      </c>
      <c r="F289" s="21">
        <v>151180.31</v>
      </c>
      <c r="G289" s="21">
        <v>0</v>
      </c>
      <c r="H289" s="21">
        <v>145445.1</v>
      </c>
    </row>
    <row r="290" spans="1:8" ht="17.25" customHeight="1">
      <c r="A290" s="22" t="s">
        <v>301</v>
      </c>
      <c r="B290" s="21">
        <v>7338270.3899999997</v>
      </c>
      <c r="C290" s="21">
        <v>545166.62</v>
      </c>
      <c r="D290" s="21">
        <v>6793103.7699999996</v>
      </c>
      <c r="E290" s="21">
        <v>5901325.6200000001</v>
      </c>
      <c r="F290" s="21">
        <v>6370538.1600000001</v>
      </c>
      <c r="G290" s="21">
        <v>0</v>
      </c>
      <c r="H290" s="21">
        <v>7338270.3899999997</v>
      </c>
    </row>
    <row r="291" spans="1:8" ht="17.100000000000001" customHeight="1">
      <c r="A291" s="22" t="s">
        <v>300</v>
      </c>
      <c r="B291" s="21">
        <v>-96297.01</v>
      </c>
      <c r="C291" s="21">
        <v>63973.62</v>
      </c>
      <c r="D291" s="21">
        <v>-160270.63</v>
      </c>
      <c r="E291" s="21">
        <v>86336.05</v>
      </c>
      <c r="F291" s="21">
        <v>411477.2</v>
      </c>
      <c r="G291" s="21">
        <v>0</v>
      </c>
      <c r="H291" s="21">
        <v>-96297.01</v>
      </c>
    </row>
    <row r="292" spans="1:8" ht="17.25" customHeight="1">
      <c r="A292" s="22" t="s">
        <v>299</v>
      </c>
      <c r="B292" s="21">
        <v>7304623.8799999999</v>
      </c>
      <c r="C292" s="21">
        <v>705626.79</v>
      </c>
      <c r="D292" s="21">
        <v>6598997.0899999999</v>
      </c>
      <c r="E292" s="21">
        <v>5635854.4299999997</v>
      </c>
      <c r="F292" s="21">
        <v>6132305.7800000003</v>
      </c>
      <c r="G292" s="21">
        <v>0</v>
      </c>
      <c r="H292" s="21">
        <v>7304623.8799999999</v>
      </c>
    </row>
    <row r="293" spans="1:8" ht="17.25" customHeight="1">
      <c r="A293" s="22" t="s">
        <v>298</v>
      </c>
      <c r="B293" s="21">
        <v>-262483.61</v>
      </c>
      <c r="C293" s="21">
        <v>-20167.71</v>
      </c>
      <c r="D293" s="21">
        <v>-242315.9</v>
      </c>
      <c r="E293" s="21">
        <v>-199642.71</v>
      </c>
      <c r="F293" s="21">
        <v>-214918.31</v>
      </c>
      <c r="G293" s="21">
        <v>0</v>
      </c>
      <c r="H293" s="21">
        <v>-262483.61</v>
      </c>
    </row>
    <row r="294" spans="1:8" ht="19.350000000000001" customHeight="1">
      <c r="A294" s="22" t="s">
        <v>297</v>
      </c>
      <c r="B294" s="21">
        <v>-331505</v>
      </c>
      <c r="C294" s="21">
        <v>-24206.58</v>
      </c>
      <c r="D294" s="21">
        <v>-307298.42</v>
      </c>
      <c r="E294" s="21">
        <v>-221376.73</v>
      </c>
      <c r="F294" s="21">
        <v>-241613.41</v>
      </c>
      <c r="G294" s="21">
        <v>0</v>
      </c>
      <c r="H294" s="21">
        <v>-331505</v>
      </c>
    </row>
    <row r="295" spans="1:8" ht="17.100000000000001" customHeight="1">
      <c r="A295" s="19" t="s">
        <v>296</v>
      </c>
      <c r="B295" s="20">
        <v>14098053.75</v>
      </c>
      <c r="C295" s="20">
        <v>1235086.49</v>
      </c>
      <c r="D295" s="20">
        <v>12862967.26</v>
      </c>
      <c r="E295" s="20">
        <v>11469501.359999999</v>
      </c>
      <c r="F295" s="20">
        <v>12608969.73</v>
      </c>
      <c r="G295" s="20">
        <v>0</v>
      </c>
      <c r="H295" s="20">
        <v>14098053.75</v>
      </c>
    </row>
    <row r="296" spans="1:8" ht="17.25" customHeight="1">
      <c r="A296" s="19" t="s">
        <v>295</v>
      </c>
      <c r="B296" s="18">
        <v>14980484.27</v>
      </c>
      <c r="C296" s="18">
        <v>1305508.02</v>
      </c>
      <c r="D296" s="18">
        <v>13674976.25</v>
      </c>
      <c r="E296" s="18">
        <v>12242909.17</v>
      </c>
      <c r="F296" s="18">
        <v>13453533.9</v>
      </c>
      <c r="G296" s="18">
        <v>0</v>
      </c>
      <c r="H296" s="18">
        <v>14980484.27</v>
      </c>
    </row>
    <row r="297" spans="1:8" ht="17.25" customHeight="1">
      <c r="A297" s="19" t="s">
        <v>294</v>
      </c>
      <c r="B297" s="18">
        <v>293119789.58999997</v>
      </c>
      <c r="C297" s="18">
        <v>27281163.149999999</v>
      </c>
      <c r="D297" s="18">
        <v>265838626.44</v>
      </c>
      <c r="E297" s="18">
        <v>251910469.75999999</v>
      </c>
      <c r="F297" s="18">
        <v>273576723.70999998</v>
      </c>
      <c r="G297" s="18">
        <v>0</v>
      </c>
      <c r="H297" s="18">
        <v>293119789.58999997</v>
      </c>
    </row>
    <row r="298" spans="1:8" ht="19.5" customHeight="1">
      <c r="A298" s="22" t="s">
        <v>293</v>
      </c>
      <c r="B298" s="21">
        <v>16820897.390000001</v>
      </c>
      <c r="C298" s="21">
        <v>2570832.4700000002</v>
      </c>
      <c r="D298" s="21">
        <v>14250064.92</v>
      </c>
      <c r="E298" s="21">
        <v>11198573.66</v>
      </c>
      <c r="F298" s="21">
        <v>12866083.310000001</v>
      </c>
      <c r="G298" s="21">
        <v>0</v>
      </c>
      <c r="H298" s="21">
        <v>16820897.390000001</v>
      </c>
    </row>
    <row r="299" spans="1:8" ht="17.25" customHeight="1">
      <c r="A299" s="19" t="s">
        <v>292</v>
      </c>
      <c r="B299" s="20">
        <v>16820897.390000001</v>
      </c>
      <c r="C299" s="20">
        <v>2570832.4700000002</v>
      </c>
      <c r="D299" s="20">
        <v>14250064.92</v>
      </c>
      <c r="E299" s="20">
        <v>11198573.66</v>
      </c>
      <c r="F299" s="20">
        <v>12866083.310000001</v>
      </c>
      <c r="G299" s="20">
        <v>0</v>
      </c>
      <c r="H299" s="20">
        <v>16820897.390000001</v>
      </c>
    </row>
    <row r="300" spans="1:8" ht="17.25" customHeight="1">
      <c r="A300" s="22" t="s">
        <v>291</v>
      </c>
      <c r="B300" s="21">
        <v>8506051.9399999995</v>
      </c>
      <c r="C300" s="21">
        <v>2756085</v>
      </c>
      <c r="D300" s="21">
        <v>5749966.9400000004</v>
      </c>
      <c r="E300" s="21">
        <v>11790254.16</v>
      </c>
      <c r="F300" s="21">
        <v>14286774.060000001</v>
      </c>
      <c r="G300" s="21">
        <v>0</v>
      </c>
      <c r="H300" s="21">
        <v>8506051.9399999995</v>
      </c>
    </row>
    <row r="301" spans="1:8" ht="17.25" customHeight="1">
      <c r="A301" s="22" t="s">
        <v>290</v>
      </c>
      <c r="B301" s="21">
        <v>-3067518.33</v>
      </c>
      <c r="C301" s="21">
        <v>-1501947.76</v>
      </c>
      <c r="D301" s="21">
        <v>-1565570.57</v>
      </c>
      <c r="E301" s="21">
        <v>-1207117.18</v>
      </c>
      <c r="F301" s="21">
        <v>-1715810.5</v>
      </c>
      <c r="G301" s="21">
        <v>0</v>
      </c>
      <c r="H301" s="21">
        <v>-3067518.33</v>
      </c>
    </row>
    <row r="302" spans="1:8" ht="17.25" customHeight="1">
      <c r="A302" s="19" t="s">
        <v>289</v>
      </c>
      <c r="B302" s="20">
        <v>5438533.6100000003</v>
      </c>
      <c r="C302" s="20">
        <v>1254137.24</v>
      </c>
      <c r="D302" s="20">
        <v>4184396.37</v>
      </c>
      <c r="E302" s="20">
        <v>10583136.98</v>
      </c>
      <c r="F302" s="20">
        <v>12570963.560000001</v>
      </c>
      <c r="G302" s="20">
        <v>0</v>
      </c>
      <c r="H302" s="20">
        <v>5438533.6100000003</v>
      </c>
    </row>
    <row r="303" spans="1:8" ht="17.25" customHeight="1">
      <c r="A303" s="22" t="s">
        <v>288</v>
      </c>
      <c r="B303" s="21">
        <v>9154.81</v>
      </c>
      <c r="C303" s="21">
        <v>0</v>
      </c>
      <c r="D303" s="21">
        <v>9154.81</v>
      </c>
      <c r="E303" s="21">
        <v>-54650</v>
      </c>
      <c r="F303" s="21">
        <v>-54650</v>
      </c>
      <c r="G303" s="21">
        <v>0</v>
      </c>
      <c r="H303" s="21">
        <v>9154.81</v>
      </c>
    </row>
    <row r="304" spans="1:8" ht="17.25" customHeight="1">
      <c r="A304" s="22" t="s">
        <v>287</v>
      </c>
      <c r="B304" s="21">
        <v>29</v>
      </c>
      <c r="C304" s="21">
        <v>0</v>
      </c>
      <c r="D304" s="21">
        <v>29</v>
      </c>
      <c r="E304" s="21">
        <v>59.7</v>
      </c>
      <c r="F304" s="21">
        <v>59.7</v>
      </c>
      <c r="G304" s="21">
        <v>0</v>
      </c>
      <c r="H304" s="21">
        <v>29</v>
      </c>
    </row>
    <row r="305" spans="1:8" ht="17.25" customHeight="1">
      <c r="A305" s="22" t="s">
        <v>286</v>
      </c>
      <c r="B305" s="21">
        <v>-1196170</v>
      </c>
      <c r="C305" s="21">
        <v>-1102409</v>
      </c>
      <c r="D305" s="21">
        <v>-93761</v>
      </c>
      <c r="E305" s="21">
        <v>0</v>
      </c>
      <c r="F305" s="21">
        <v>0</v>
      </c>
      <c r="G305" s="21">
        <v>0</v>
      </c>
      <c r="H305" s="21">
        <v>-1196170</v>
      </c>
    </row>
    <row r="306" spans="1:8" ht="17.25" customHeight="1">
      <c r="A306" s="22" t="s">
        <v>285</v>
      </c>
      <c r="B306" s="21">
        <v>61488.76</v>
      </c>
      <c r="C306" s="21">
        <v>0</v>
      </c>
      <c r="D306" s="21">
        <v>61488.76</v>
      </c>
      <c r="E306" s="21">
        <v>193320.53</v>
      </c>
      <c r="F306" s="21">
        <v>216945.07</v>
      </c>
      <c r="G306" s="21">
        <v>0</v>
      </c>
      <c r="H306" s="21">
        <v>61488.76</v>
      </c>
    </row>
    <row r="307" spans="1:8" ht="17.100000000000001" customHeight="1">
      <c r="A307" s="22" t="s">
        <v>284</v>
      </c>
      <c r="B307" s="21">
        <v>1144527.8700000001</v>
      </c>
      <c r="C307" s="21">
        <v>177048.97</v>
      </c>
      <c r="D307" s="21">
        <v>967478.9</v>
      </c>
      <c r="E307" s="21">
        <v>101480</v>
      </c>
      <c r="F307" s="21">
        <v>114157.86</v>
      </c>
      <c r="G307" s="21">
        <v>0</v>
      </c>
      <c r="H307" s="21">
        <v>1144527.8700000001</v>
      </c>
    </row>
    <row r="308" spans="1:8" ht="17.25" customHeight="1">
      <c r="A308" s="22" t="s">
        <v>283</v>
      </c>
      <c r="B308" s="21">
        <v>478849.2</v>
      </c>
      <c r="C308" s="21">
        <v>39904.1</v>
      </c>
      <c r="D308" s="21">
        <v>438945.1</v>
      </c>
      <c r="E308" s="21">
        <v>434671.3</v>
      </c>
      <c r="F308" s="21">
        <v>474186.87</v>
      </c>
      <c r="G308" s="21">
        <v>0</v>
      </c>
      <c r="H308" s="21">
        <v>478849.2</v>
      </c>
    </row>
    <row r="309" spans="1:8" ht="17.25" customHeight="1">
      <c r="A309" s="22" t="s">
        <v>282</v>
      </c>
      <c r="B309" s="21">
        <v>0</v>
      </c>
      <c r="C309" s="21">
        <v>0</v>
      </c>
      <c r="D309" s="21">
        <v>0</v>
      </c>
      <c r="E309" s="21">
        <v>-225533.11</v>
      </c>
      <c r="F309" s="21">
        <v>0</v>
      </c>
      <c r="G309" s="21">
        <v>0</v>
      </c>
      <c r="H309" s="21">
        <v>0</v>
      </c>
    </row>
    <row r="310" spans="1:8" ht="17.25" customHeight="1">
      <c r="A310" s="22" t="s">
        <v>281</v>
      </c>
      <c r="B310" s="21">
        <v>4065986.07</v>
      </c>
      <c r="C310" s="21">
        <v>326517.40000000002</v>
      </c>
      <c r="D310" s="21">
        <v>3739468.67</v>
      </c>
      <c r="E310" s="21">
        <v>1412633.73</v>
      </c>
      <c r="F310" s="21">
        <v>1786592.09</v>
      </c>
      <c r="G310" s="21">
        <v>0</v>
      </c>
      <c r="H310" s="21">
        <v>4065986.07</v>
      </c>
    </row>
    <row r="311" spans="1:8" ht="17.25" customHeight="1">
      <c r="A311" s="19" t="s">
        <v>280</v>
      </c>
      <c r="B311" s="20">
        <v>4563865.71</v>
      </c>
      <c r="C311" s="20">
        <v>-558938.53</v>
      </c>
      <c r="D311" s="20">
        <v>5122804.24</v>
      </c>
      <c r="E311" s="20">
        <v>1861982.15</v>
      </c>
      <c r="F311" s="20">
        <v>2537291.59</v>
      </c>
      <c r="G311" s="20">
        <v>0</v>
      </c>
      <c r="H311" s="20">
        <v>4563865.71</v>
      </c>
    </row>
    <row r="312" spans="1:8" ht="17.25" customHeight="1">
      <c r="A312" s="19" t="s">
        <v>279</v>
      </c>
      <c r="B312" s="18">
        <v>319943086.30000001</v>
      </c>
      <c r="C312" s="18">
        <v>30547194.329999998</v>
      </c>
      <c r="D312" s="18">
        <v>289395891.97000003</v>
      </c>
      <c r="E312" s="18">
        <v>275554162.55000001</v>
      </c>
      <c r="F312" s="18">
        <v>301551062.17000002</v>
      </c>
      <c r="G312" s="18">
        <v>0</v>
      </c>
      <c r="H312" s="18">
        <v>319943086.30000001</v>
      </c>
    </row>
    <row r="313" spans="1:8" ht="17.25" customHeight="1">
      <c r="A313" s="24" t="s">
        <v>278</v>
      </c>
      <c r="B313" s="30">
        <v>319943086.30000001</v>
      </c>
      <c r="C313" s="30">
        <v>30547194.329999998</v>
      </c>
      <c r="D313" s="30">
        <v>289395891.97000003</v>
      </c>
      <c r="E313" s="30">
        <v>275554162.55000001</v>
      </c>
      <c r="F313" s="30">
        <v>301551062.17000002</v>
      </c>
      <c r="G313" s="30">
        <v>0</v>
      </c>
      <c r="H313" s="30">
        <v>319943086.30000001</v>
      </c>
    </row>
    <row r="314" spans="1:8" ht="17.25" customHeight="1">
      <c r="A314" s="22" t="s">
        <v>277</v>
      </c>
      <c r="B314" s="21">
        <v>410053.62</v>
      </c>
      <c r="C314" s="21">
        <v>305665.14</v>
      </c>
      <c r="D314" s="21">
        <v>104388.48</v>
      </c>
      <c r="E314" s="21">
        <v>592722.71</v>
      </c>
      <c r="F314" s="21">
        <v>592722.71</v>
      </c>
      <c r="G314" s="21">
        <v>0</v>
      </c>
      <c r="H314" s="21">
        <v>410053.62</v>
      </c>
    </row>
    <row r="315" spans="1:8" ht="17.25" customHeight="1">
      <c r="A315" s="22" t="s">
        <v>276</v>
      </c>
      <c r="B315" s="21">
        <v>743948.58</v>
      </c>
      <c r="C315" s="21">
        <v>62053.760000000002</v>
      </c>
      <c r="D315" s="21">
        <v>681894.82</v>
      </c>
      <c r="E315" s="21">
        <v>688256.34</v>
      </c>
      <c r="F315" s="21">
        <v>750405.66</v>
      </c>
      <c r="G315" s="21">
        <v>0</v>
      </c>
      <c r="H315" s="21">
        <v>743948.58</v>
      </c>
    </row>
    <row r="316" spans="1:8" ht="17.100000000000001" customHeight="1">
      <c r="A316" s="22" t="s">
        <v>275</v>
      </c>
      <c r="B316" s="21">
        <v>15212.34</v>
      </c>
      <c r="C316" s="21">
        <v>3381.43</v>
      </c>
      <c r="D316" s="21">
        <v>11830.91</v>
      </c>
      <c r="E316" s="21">
        <v>639.88</v>
      </c>
      <c r="F316" s="21">
        <v>900.63</v>
      </c>
      <c r="G316" s="21">
        <v>0</v>
      </c>
      <c r="H316" s="21">
        <v>15212.34</v>
      </c>
    </row>
    <row r="317" spans="1:8" ht="17.25" customHeight="1">
      <c r="A317" s="22" t="s">
        <v>274</v>
      </c>
      <c r="B317" s="21">
        <v>837.5</v>
      </c>
      <c r="C317" s="21">
        <v>0</v>
      </c>
      <c r="D317" s="21">
        <v>837.5</v>
      </c>
      <c r="E317" s="21">
        <v>1048.23</v>
      </c>
      <c r="F317" s="21">
        <v>1048.23</v>
      </c>
      <c r="G317" s="21">
        <v>0</v>
      </c>
      <c r="H317" s="21">
        <v>837.5</v>
      </c>
    </row>
    <row r="318" spans="1:8" ht="17.25" customHeight="1">
      <c r="A318" s="19" t="s">
        <v>273</v>
      </c>
      <c r="B318" s="20">
        <v>1170052.04</v>
      </c>
      <c r="C318" s="20">
        <v>371100.33</v>
      </c>
      <c r="D318" s="20">
        <v>798951.71</v>
      </c>
      <c r="E318" s="20">
        <v>1282667.1599999999</v>
      </c>
      <c r="F318" s="20">
        <v>1345077.23</v>
      </c>
      <c r="G318" s="20">
        <v>0</v>
      </c>
      <c r="H318" s="20">
        <v>1170052.04</v>
      </c>
    </row>
    <row r="319" spans="1:8" ht="17.100000000000001" customHeight="1">
      <c r="A319" s="24" t="s">
        <v>272</v>
      </c>
      <c r="B319" s="30">
        <v>321113138.33999997</v>
      </c>
      <c r="C319" s="30">
        <v>30918294.66</v>
      </c>
      <c r="D319" s="30">
        <v>290194843.68000001</v>
      </c>
      <c r="E319" s="30">
        <v>276836829.70999998</v>
      </c>
      <c r="F319" s="30">
        <v>302896139.39999998</v>
      </c>
      <c r="G319" s="30">
        <v>0</v>
      </c>
      <c r="H319" s="30">
        <v>321113138.33999997</v>
      </c>
    </row>
    <row r="320" spans="1:8" ht="17.100000000000001" customHeight="1">
      <c r="A320" s="22" t="s">
        <v>271</v>
      </c>
      <c r="B320" s="21">
        <v>1183854.24</v>
      </c>
      <c r="C320" s="21">
        <v>98654.52</v>
      </c>
      <c r="D320" s="21">
        <v>1085199.72</v>
      </c>
      <c r="E320" s="21">
        <v>1114411.6499999999</v>
      </c>
      <c r="F320" s="21">
        <v>1215721.8</v>
      </c>
      <c r="G320" s="21">
        <v>0</v>
      </c>
      <c r="H320" s="21">
        <v>1183854.24</v>
      </c>
    </row>
    <row r="321" spans="1:8" ht="17.25" customHeight="1">
      <c r="A321" s="19" t="s">
        <v>270</v>
      </c>
      <c r="B321" s="20">
        <v>1183854.24</v>
      </c>
      <c r="C321" s="20">
        <v>98654.52</v>
      </c>
      <c r="D321" s="20">
        <v>1085199.72</v>
      </c>
      <c r="E321" s="20">
        <v>1114411.6499999999</v>
      </c>
      <c r="F321" s="20">
        <v>1215721.8</v>
      </c>
      <c r="G321" s="20">
        <v>0</v>
      </c>
      <c r="H321" s="20">
        <v>1183854.24</v>
      </c>
    </row>
    <row r="322" spans="1:8" ht="17.25" customHeight="1">
      <c r="A322" s="29" t="s">
        <v>269</v>
      </c>
      <c r="B322" s="28">
        <v>322296992.57999998</v>
      </c>
      <c r="C322" s="28">
        <v>31016949.18</v>
      </c>
      <c r="D322" s="28">
        <v>291280043.39999998</v>
      </c>
      <c r="E322" s="28">
        <v>277951241.36000001</v>
      </c>
      <c r="F322" s="28">
        <v>304111861.19999999</v>
      </c>
      <c r="G322" s="28">
        <v>0</v>
      </c>
      <c r="H322" s="28">
        <v>322296992.57999998</v>
      </c>
    </row>
    <row r="323" spans="1:8" ht="17.25" customHeight="1">
      <c r="A323" s="22" t="s">
        <v>268</v>
      </c>
      <c r="B323" s="21">
        <v>201253.22</v>
      </c>
      <c r="C323" s="21">
        <v>-7345.02</v>
      </c>
      <c r="D323" s="21">
        <v>208598.24</v>
      </c>
      <c r="E323" s="21">
        <v>206969.85</v>
      </c>
      <c r="F323" s="21">
        <v>214526.39</v>
      </c>
      <c r="G323" s="21">
        <v>0</v>
      </c>
      <c r="H323" s="21">
        <v>201253.22</v>
      </c>
    </row>
    <row r="324" spans="1:8" ht="17.25" customHeight="1">
      <c r="A324" s="22" t="s">
        <v>267</v>
      </c>
      <c r="B324" s="21">
        <v>3067.68</v>
      </c>
      <c r="C324" s="21">
        <v>400</v>
      </c>
      <c r="D324" s="21">
        <v>2667.68</v>
      </c>
      <c r="E324" s="21">
        <v>3011.81</v>
      </c>
      <c r="F324" s="21">
        <v>3212.3</v>
      </c>
      <c r="G324" s="21">
        <v>0</v>
      </c>
      <c r="H324" s="21">
        <v>3067.68</v>
      </c>
    </row>
    <row r="325" spans="1:8" ht="17.25" customHeight="1">
      <c r="A325" s="22" t="s">
        <v>266</v>
      </c>
      <c r="B325" s="21">
        <v>390.09</v>
      </c>
      <c r="C325" s="21">
        <v>0</v>
      </c>
      <c r="D325" s="21">
        <v>390.09</v>
      </c>
      <c r="E325" s="21">
        <v>799.25</v>
      </c>
      <c r="F325" s="21">
        <v>877.04</v>
      </c>
      <c r="G325" s="21">
        <v>0</v>
      </c>
      <c r="H325" s="21">
        <v>390.09</v>
      </c>
    </row>
    <row r="326" spans="1:8" ht="17.25" customHeight="1">
      <c r="A326" s="22" t="s">
        <v>265</v>
      </c>
      <c r="B326" s="21">
        <v>258.5</v>
      </c>
      <c r="C326" s="21">
        <v>0</v>
      </c>
      <c r="D326" s="21">
        <v>258.5</v>
      </c>
      <c r="E326" s="21">
        <v>417.26</v>
      </c>
      <c r="F326" s="21">
        <v>526.65</v>
      </c>
      <c r="G326" s="21">
        <v>0</v>
      </c>
      <c r="H326" s="21">
        <v>258.5</v>
      </c>
    </row>
    <row r="327" spans="1:8" ht="17.100000000000001" customHeight="1">
      <c r="A327" s="22" t="s">
        <v>264</v>
      </c>
      <c r="B327" s="21">
        <v>0</v>
      </c>
      <c r="C327" s="21">
        <v>0</v>
      </c>
      <c r="D327" s="21">
        <v>0</v>
      </c>
      <c r="E327" s="21">
        <v>554.91</v>
      </c>
      <c r="F327" s="21">
        <v>554.91</v>
      </c>
      <c r="G327" s="21">
        <v>0</v>
      </c>
      <c r="H327" s="21">
        <v>0</v>
      </c>
    </row>
    <row r="328" spans="1:8" ht="17.25" customHeight="1">
      <c r="A328" s="22" t="s">
        <v>263</v>
      </c>
      <c r="B328" s="21">
        <v>566740.97</v>
      </c>
      <c r="C328" s="21">
        <v>72700.009999999995</v>
      </c>
      <c r="D328" s="21">
        <v>494040.96</v>
      </c>
      <c r="E328" s="21">
        <v>467795.95</v>
      </c>
      <c r="F328" s="21">
        <v>511085.56</v>
      </c>
      <c r="G328" s="21">
        <v>0</v>
      </c>
      <c r="H328" s="21">
        <v>566740.97</v>
      </c>
    </row>
    <row r="329" spans="1:8" ht="17.25" customHeight="1">
      <c r="A329" s="19" t="s">
        <v>262</v>
      </c>
      <c r="B329" s="20">
        <v>771710.46</v>
      </c>
      <c r="C329" s="20">
        <v>65754.990000000005</v>
      </c>
      <c r="D329" s="20">
        <v>705955.47</v>
      </c>
      <c r="E329" s="20">
        <v>679549.03</v>
      </c>
      <c r="F329" s="20">
        <v>730782.85</v>
      </c>
      <c r="G329" s="20">
        <v>0</v>
      </c>
      <c r="H329" s="20">
        <v>771710.46</v>
      </c>
    </row>
    <row r="330" spans="1:8" ht="17.25" customHeight="1">
      <c r="A330" s="22" t="s">
        <v>261</v>
      </c>
      <c r="B330" s="21">
        <v>5851451.4299999997</v>
      </c>
      <c r="C330" s="21">
        <v>1260628.92</v>
      </c>
      <c r="D330" s="21">
        <v>4590822.51</v>
      </c>
      <c r="E330" s="21">
        <v>10449012.859999999</v>
      </c>
      <c r="F330" s="21">
        <v>12765516.939999999</v>
      </c>
      <c r="G330" s="21">
        <v>0</v>
      </c>
      <c r="H330" s="21">
        <v>5851451.4299999997</v>
      </c>
    </row>
    <row r="331" spans="1:8" ht="17.25" customHeight="1">
      <c r="A331" s="22" t="s">
        <v>260</v>
      </c>
      <c r="B331" s="21">
        <v>742.14</v>
      </c>
      <c r="C331" s="21">
        <v>0</v>
      </c>
      <c r="D331" s="21">
        <v>742.14</v>
      </c>
      <c r="E331" s="21">
        <v>3.21</v>
      </c>
      <c r="F331" s="21">
        <v>3.21</v>
      </c>
      <c r="G331" s="21">
        <v>0</v>
      </c>
      <c r="H331" s="21">
        <v>742.14</v>
      </c>
    </row>
    <row r="332" spans="1:8" ht="17.25" customHeight="1">
      <c r="A332" s="22" t="s">
        <v>259</v>
      </c>
      <c r="B332" s="21">
        <v>16778.189999999999</v>
      </c>
      <c r="C332" s="21">
        <v>-3039.6</v>
      </c>
      <c r="D332" s="21">
        <v>19817.79</v>
      </c>
      <c r="E332" s="21">
        <v>229480.93</v>
      </c>
      <c r="F332" s="21">
        <v>229480.93</v>
      </c>
      <c r="G332" s="21">
        <v>0</v>
      </c>
      <c r="H332" s="21">
        <v>16778.189999999999</v>
      </c>
    </row>
    <row r="333" spans="1:8" ht="17.25" customHeight="1">
      <c r="A333" s="22" t="s">
        <v>258</v>
      </c>
      <c r="B333" s="21">
        <v>10115200.289999999</v>
      </c>
      <c r="C333" s="21">
        <v>1034459.04</v>
      </c>
      <c r="D333" s="21">
        <v>9080741.25</v>
      </c>
      <c r="E333" s="21">
        <v>8276273.2699999996</v>
      </c>
      <c r="F333" s="21">
        <v>9169811.6099999994</v>
      </c>
      <c r="G333" s="21">
        <v>0</v>
      </c>
      <c r="H333" s="21">
        <v>10115200.289999999</v>
      </c>
    </row>
    <row r="334" spans="1:8" ht="17.25" customHeight="1">
      <c r="A334" s="22" t="s">
        <v>257</v>
      </c>
      <c r="B334" s="21">
        <v>18869893.350000001</v>
      </c>
      <c r="C334" s="21">
        <v>3492615.47</v>
      </c>
      <c r="D334" s="21">
        <v>15377277.880000001</v>
      </c>
      <c r="E334" s="21">
        <v>11299650.199999999</v>
      </c>
      <c r="F334" s="21">
        <v>11605008.710000001</v>
      </c>
      <c r="G334" s="21">
        <v>0</v>
      </c>
      <c r="H334" s="21">
        <v>18869893.350000001</v>
      </c>
    </row>
    <row r="335" spans="1:8" ht="17.25" customHeight="1">
      <c r="A335" s="22" t="s">
        <v>256</v>
      </c>
      <c r="B335" s="21">
        <v>69393834.700000003</v>
      </c>
      <c r="C335" s="21">
        <v>6421720.1100000003</v>
      </c>
      <c r="D335" s="21">
        <v>62972114.590000004</v>
      </c>
      <c r="E335" s="21">
        <v>62113950</v>
      </c>
      <c r="F335" s="21">
        <v>66455237.369999997</v>
      </c>
      <c r="G335" s="21">
        <v>0</v>
      </c>
      <c r="H335" s="21">
        <v>69393834.700000003</v>
      </c>
    </row>
    <row r="336" spans="1:8" ht="17.25" customHeight="1">
      <c r="A336" s="22" t="s">
        <v>255</v>
      </c>
      <c r="B336" s="21">
        <v>333600</v>
      </c>
      <c r="C336" s="21">
        <v>27800</v>
      </c>
      <c r="D336" s="21">
        <v>305800</v>
      </c>
      <c r="E336" s="21">
        <v>305800</v>
      </c>
      <c r="F336" s="21">
        <v>333600</v>
      </c>
      <c r="G336" s="21">
        <v>0</v>
      </c>
      <c r="H336" s="21">
        <v>333600</v>
      </c>
    </row>
    <row r="337" spans="1:8" ht="17.25" customHeight="1">
      <c r="A337" s="22" t="s">
        <v>254</v>
      </c>
      <c r="B337" s="21">
        <v>1901182.07</v>
      </c>
      <c r="C337" s="21">
        <v>40732.080000000002</v>
      </c>
      <c r="D337" s="21">
        <v>1860449.99</v>
      </c>
      <c r="E337" s="21">
        <v>2804329.75</v>
      </c>
      <c r="F337" s="21">
        <v>3072952.16</v>
      </c>
      <c r="G337" s="21">
        <v>0</v>
      </c>
      <c r="H337" s="21">
        <v>1901182.07</v>
      </c>
    </row>
    <row r="338" spans="1:8" ht="17.100000000000001" customHeight="1">
      <c r="A338" s="19" t="s">
        <v>253</v>
      </c>
      <c r="B338" s="20">
        <v>106482682.17</v>
      </c>
      <c r="C338" s="20">
        <v>12274916.02</v>
      </c>
      <c r="D338" s="20">
        <v>94207766.150000006</v>
      </c>
      <c r="E338" s="20">
        <v>95478500.219999999</v>
      </c>
      <c r="F338" s="20">
        <v>103631610.93000001</v>
      </c>
      <c r="G338" s="20">
        <v>0</v>
      </c>
      <c r="H338" s="20">
        <v>106482682.17</v>
      </c>
    </row>
    <row r="339" spans="1:8" ht="17.25" customHeight="1">
      <c r="A339" s="22" t="s">
        <v>252</v>
      </c>
      <c r="B339" s="21">
        <v>15518117.699999999</v>
      </c>
      <c r="C339" s="21">
        <v>1437092.98</v>
      </c>
      <c r="D339" s="21">
        <v>14081024.720000001</v>
      </c>
      <c r="E339" s="21">
        <v>14198984.16</v>
      </c>
      <c r="F339" s="21">
        <v>15730133.18</v>
      </c>
      <c r="G339" s="21">
        <v>0</v>
      </c>
      <c r="H339" s="21">
        <v>15518117.699999999</v>
      </c>
    </row>
    <row r="340" spans="1:8" ht="17.25" customHeight="1">
      <c r="A340" s="22" t="s">
        <v>251</v>
      </c>
      <c r="B340" s="21">
        <v>46405865.619999997</v>
      </c>
      <c r="C340" s="21">
        <v>3873773.06</v>
      </c>
      <c r="D340" s="21">
        <v>42532092.560000002</v>
      </c>
      <c r="E340" s="21">
        <v>42304517.329999998</v>
      </c>
      <c r="F340" s="21">
        <v>46148079.380000003</v>
      </c>
      <c r="G340" s="21">
        <v>0</v>
      </c>
      <c r="H340" s="21">
        <v>46405865.619999997</v>
      </c>
    </row>
    <row r="341" spans="1:8" ht="17.100000000000001" customHeight="1">
      <c r="A341" s="19" t="s">
        <v>250</v>
      </c>
      <c r="B341" s="20">
        <v>61923983.32</v>
      </c>
      <c r="C341" s="20">
        <v>5310866.04</v>
      </c>
      <c r="D341" s="20">
        <v>56613117.280000001</v>
      </c>
      <c r="E341" s="20">
        <v>56503501.490000002</v>
      </c>
      <c r="F341" s="20">
        <v>61878212.560000002</v>
      </c>
      <c r="G341" s="20">
        <v>0</v>
      </c>
      <c r="H341" s="20">
        <v>61923983.32</v>
      </c>
    </row>
    <row r="342" spans="1:8" ht="17.25" customHeight="1">
      <c r="A342" s="19" t="s">
        <v>249</v>
      </c>
      <c r="B342" s="18">
        <v>168406665.49000001</v>
      </c>
      <c r="C342" s="18">
        <v>17585782.059999999</v>
      </c>
      <c r="D342" s="18">
        <v>150820883.43000001</v>
      </c>
      <c r="E342" s="18">
        <v>151982001.71000001</v>
      </c>
      <c r="F342" s="18">
        <v>165509823.49000001</v>
      </c>
      <c r="G342" s="18">
        <v>0</v>
      </c>
      <c r="H342" s="18">
        <v>168406665.49000001</v>
      </c>
    </row>
    <row r="343" spans="1:8" ht="17.25" customHeight="1">
      <c r="A343" s="22" t="s">
        <v>248</v>
      </c>
      <c r="B343" s="21">
        <v>0</v>
      </c>
      <c r="C343" s="21">
        <v>0</v>
      </c>
      <c r="D343" s="21">
        <v>0</v>
      </c>
      <c r="E343" s="21">
        <v>0.03</v>
      </c>
      <c r="F343" s="21">
        <v>0.03</v>
      </c>
      <c r="G343" s="21">
        <v>0</v>
      </c>
      <c r="H343" s="21">
        <v>0</v>
      </c>
    </row>
    <row r="344" spans="1:8" ht="17.25" customHeight="1">
      <c r="A344" s="19" t="s">
        <v>247</v>
      </c>
      <c r="B344" s="20">
        <v>0</v>
      </c>
      <c r="C344" s="20">
        <v>0</v>
      </c>
      <c r="D344" s="20">
        <v>0</v>
      </c>
      <c r="E344" s="20">
        <v>0.03</v>
      </c>
      <c r="F344" s="20">
        <v>0.03</v>
      </c>
      <c r="G344" s="20">
        <v>0</v>
      </c>
      <c r="H344" s="20">
        <v>0</v>
      </c>
    </row>
    <row r="345" spans="1:8" ht="17.25" customHeight="1">
      <c r="A345" s="19" t="s">
        <v>246</v>
      </c>
      <c r="B345" s="20">
        <v>0</v>
      </c>
      <c r="C345" s="20">
        <v>0</v>
      </c>
      <c r="D345" s="20">
        <v>0</v>
      </c>
      <c r="E345" s="20">
        <v>0.03</v>
      </c>
      <c r="F345" s="20">
        <v>0.03</v>
      </c>
      <c r="G345" s="20">
        <v>0</v>
      </c>
      <c r="H345" s="20">
        <v>0</v>
      </c>
    </row>
    <row r="346" spans="1:8" ht="17.100000000000001" customHeight="1">
      <c r="A346" s="19" t="s">
        <v>245</v>
      </c>
      <c r="B346" s="18">
        <v>169178375.94999999</v>
      </c>
      <c r="C346" s="18">
        <v>17651537.050000001</v>
      </c>
      <c r="D346" s="18">
        <v>151526838.90000001</v>
      </c>
      <c r="E346" s="18">
        <v>152661550.77000001</v>
      </c>
      <c r="F346" s="18">
        <v>166240606.37</v>
      </c>
      <c r="G346" s="18">
        <v>0</v>
      </c>
      <c r="H346" s="18">
        <v>169178375.94999999</v>
      </c>
    </row>
    <row r="347" spans="1:8" ht="17.100000000000001" customHeight="1">
      <c r="A347" s="24" t="s">
        <v>244</v>
      </c>
      <c r="B347" s="27">
        <v>153118616.63</v>
      </c>
      <c r="C347" s="27">
        <v>13365412.130000001</v>
      </c>
      <c r="D347" s="27">
        <v>139753204.5</v>
      </c>
      <c r="E347" s="27">
        <v>125289690.59</v>
      </c>
      <c r="F347" s="27">
        <v>137871254.83000001</v>
      </c>
      <c r="G347" s="27">
        <v>0</v>
      </c>
      <c r="H347" s="27">
        <v>153118616.63</v>
      </c>
    </row>
    <row r="348" spans="1:8" ht="17.25" customHeight="1">
      <c r="A348" s="22" t="s">
        <v>243</v>
      </c>
      <c r="B348" s="21">
        <v>2.2999999999999998</v>
      </c>
      <c r="C348" s="21">
        <v>0</v>
      </c>
      <c r="D348" s="21">
        <v>2.2999999999999998</v>
      </c>
      <c r="E348" s="21">
        <v>0</v>
      </c>
      <c r="F348" s="21">
        <v>0</v>
      </c>
      <c r="G348" s="21">
        <v>0</v>
      </c>
      <c r="H348" s="21">
        <v>2.2999999999999998</v>
      </c>
    </row>
    <row r="349" spans="1:8" ht="17.100000000000001" customHeight="1">
      <c r="A349" s="22" t="s">
        <v>242</v>
      </c>
      <c r="B349" s="21">
        <v>21151.7</v>
      </c>
      <c r="C349" s="21">
        <v>1763.67</v>
      </c>
      <c r="D349" s="21">
        <v>19388.03</v>
      </c>
      <c r="E349" s="21">
        <v>24987.01</v>
      </c>
      <c r="F349" s="21">
        <v>26951.55</v>
      </c>
      <c r="G349" s="21">
        <v>0</v>
      </c>
      <c r="H349" s="21">
        <v>21151.7</v>
      </c>
    </row>
    <row r="350" spans="1:8" ht="17.25" customHeight="1">
      <c r="A350" s="22" t="s">
        <v>241</v>
      </c>
      <c r="B350" s="21">
        <v>337816.85</v>
      </c>
      <c r="C350" s="21">
        <v>89635.66</v>
      </c>
      <c r="D350" s="21">
        <v>248181.19</v>
      </c>
      <c r="E350" s="21">
        <v>39041.370000000003</v>
      </c>
      <c r="F350" s="21">
        <v>41927.199999999997</v>
      </c>
      <c r="G350" s="21">
        <v>0</v>
      </c>
      <c r="H350" s="21">
        <v>337816.85</v>
      </c>
    </row>
    <row r="351" spans="1:8" ht="17.25" customHeight="1">
      <c r="A351" s="22" t="s">
        <v>240</v>
      </c>
      <c r="B351" s="21">
        <v>49472.93</v>
      </c>
      <c r="C351" s="21">
        <v>4735.2</v>
      </c>
      <c r="D351" s="21">
        <v>44737.73</v>
      </c>
      <c r="E351" s="21">
        <v>36355.17</v>
      </c>
      <c r="F351" s="21">
        <v>39328.660000000003</v>
      </c>
      <c r="G351" s="21">
        <v>0</v>
      </c>
      <c r="H351" s="21">
        <v>49472.93</v>
      </c>
    </row>
    <row r="352" spans="1:8" ht="17.25" customHeight="1">
      <c r="A352" s="22" t="s">
        <v>239</v>
      </c>
      <c r="B352" s="21">
        <v>2152.4699999999998</v>
      </c>
      <c r="C352" s="21">
        <v>161.80000000000001</v>
      </c>
      <c r="D352" s="21">
        <v>1990.67</v>
      </c>
      <c r="E352" s="21">
        <v>1745.92</v>
      </c>
      <c r="F352" s="21">
        <v>1936.74</v>
      </c>
      <c r="G352" s="21">
        <v>0</v>
      </c>
      <c r="H352" s="21">
        <v>2152.4699999999998</v>
      </c>
    </row>
    <row r="353" spans="1:8" ht="17.25" customHeight="1">
      <c r="A353" s="19" t="s">
        <v>238</v>
      </c>
      <c r="B353" s="20">
        <v>389442.25</v>
      </c>
      <c r="C353" s="20">
        <v>94532.66</v>
      </c>
      <c r="D353" s="20">
        <v>294909.59000000003</v>
      </c>
      <c r="E353" s="20">
        <v>77142.460000000006</v>
      </c>
      <c r="F353" s="20">
        <v>83192.600000000006</v>
      </c>
      <c r="G353" s="20">
        <v>0</v>
      </c>
      <c r="H353" s="20">
        <v>389442.25</v>
      </c>
    </row>
    <row r="354" spans="1:8" ht="17.25" customHeight="1">
      <c r="A354" s="22" t="s">
        <v>237</v>
      </c>
      <c r="B354" s="21">
        <v>388065.5</v>
      </c>
      <c r="C354" s="21">
        <v>29511.54</v>
      </c>
      <c r="D354" s="21">
        <v>358553.96</v>
      </c>
      <c r="E354" s="21">
        <v>353317.92</v>
      </c>
      <c r="F354" s="21">
        <v>377025.69</v>
      </c>
      <c r="G354" s="21">
        <v>0</v>
      </c>
      <c r="H354" s="21">
        <v>388065.5</v>
      </c>
    </row>
    <row r="355" spans="1:8" ht="17.100000000000001" customHeight="1">
      <c r="A355" s="22" t="s">
        <v>236</v>
      </c>
      <c r="B355" s="21">
        <v>1911908.33</v>
      </c>
      <c r="C355" s="21">
        <v>30811.74</v>
      </c>
      <c r="D355" s="21">
        <v>1881096.59</v>
      </c>
      <c r="E355" s="21">
        <v>2091118.01</v>
      </c>
      <c r="F355" s="21">
        <v>2228196</v>
      </c>
      <c r="G355" s="21">
        <v>0</v>
      </c>
      <c r="H355" s="21">
        <v>1911908.33</v>
      </c>
    </row>
    <row r="356" spans="1:8" ht="17.25" customHeight="1">
      <c r="A356" s="22" t="s">
        <v>235</v>
      </c>
      <c r="B356" s="21">
        <v>1533496.26</v>
      </c>
      <c r="C356" s="21">
        <v>221369.06</v>
      </c>
      <c r="D356" s="21">
        <v>1312127.2</v>
      </c>
      <c r="E356" s="21">
        <v>1027079.02</v>
      </c>
      <c r="F356" s="21">
        <v>1160914.8400000001</v>
      </c>
      <c r="G356" s="21">
        <v>0</v>
      </c>
      <c r="H356" s="21">
        <v>1533496.26</v>
      </c>
    </row>
    <row r="357" spans="1:8" ht="17.100000000000001" customHeight="1">
      <c r="A357" s="22" t="s">
        <v>234</v>
      </c>
      <c r="B357" s="21">
        <v>197633.79</v>
      </c>
      <c r="C357" s="21">
        <v>17386.04</v>
      </c>
      <c r="D357" s="21">
        <v>180247.75</v>
      </c>
      <c r="E357" s="21">
        <v>286212.15999999997</v>
      </c>
      <c r="F357" s="21">
        <v>390909.16</v>
      </c>
      <c r="G357" s="21">
        <v>0</v>
      </c>
      <c r="H357" s="21">
        <v>197633.79</v>
      </c>
    </row>
    <row r="358" spans="1:8" ht="17.25" customHeight="1">
      <c r="A358" s="19" t="s">
        <v>233</v>
      </c>
      <c r="B358" s="20">
        <v>4031103.88</v>
      </c>
      <c r="C358" s="20">
        <v>299078.38</v>
      </c>
      <c r="D358" s="20">
        <v>3732025.5</v>
      </c>
      <c r="E358" s="20">
        <v>3757727.11</v>
      </c>
      <c r="F358" s="20">
        <v>4157045.69</v>
      </c>
      <c r="G358" s="20">
        <v>0</v>
      </c>
      <c r="H358" s="20">
        <v>4031103.88</v>
      </c>
    </row>
    <row r="359" spans="1:8" ht="17.25" customHeight="1">
      <c r="A359" s="22" t="s">
        <v>232</v>
      </c>
      <c r="B359" s="21">
        <v>42264.95</v>
      </c>
      <c r="C359" s="21">
        <v>837.8</v>
      </c>
      <c r="D359" s="21">
        <v>41427.15</v>
      </c>
      <c r="E359" s="21">
        <v>52127.94</v>
      </c>
      <c r="F359" s="21">
        <v>53024.67</v>
      </c>
      <c r="G359" s="21">
        <v>0</v>
      </c>
      <c r="H359" s="21">
        <v>42264.95</v>
      </c>
    </row>
    <row r="360" spans="1:8" ht="17.25" customHeight="1">
      <c r="A360" s="22" t="s">
        <v>231</v>
      </c>
      <c r="B360" s="21">
        <v>46037.85</v>
      </c>
      <c r="C360" s="21">
        <v>2608.7399999999998</v>
      </c>
      <c r="D360" s="21">
        <v>43429.11</v>
      </c>
      <c r="E360" s="21">
        <v>94534.34</v>
      </c>
      <c r="F360" s="21">
        <v>100469.52</v>
      </c>
      <c r="G360" s="21">
        <v>0</v>
      </c>
      <c r="H360" s="21">
        <v>46037.85</v>
      </c>
    </row>
    <row r="361" spans="1:8" ht="17.25" customHeight="1">
      <c r="A361" s="22" t="s">
        <v>230</v>
      </c>
      <c r="B361" s="21">
        <v>1864126.37</v>
      </c>
      <c r="C361" s="21">
        <v>157931.96</v>
      </c>
      <c r="D361" s="21">
        <v>1706194.41</v>
      </c>
      <c r="E361" s="21">
        <v>2132425.31</v>
      </c>
      <c r="F361" s="21">
        <v>2284883.7000000002</v>
      </c>
      <c r="G361" s="21">
        <v>0</v>
      </c>
      <c r="H361" s="21">
        <v>1864126.37</v>
      </c>
    </row>
    <row r="362" spans="1:8" ht="17.25" customHeight="1">
      <c r="A362" s="22" t="s">
        <v>229</v>
      </c>
      <c r="B362" s="21">
        <v>848093.2</v>
      </c>
      <c r="C362" s="21">
        <v>56221.5</v>
      </c>
      <c r="D362" s="21">
        <v>791871.7</v>
      </c>
      <c r="E362" s="21">
        <v>615844.16</v>
      </c>
      <c r="F362" s="21">
        <v>651003.03</v>
      </c>
      <c r="G362" s="21">
        <v>0</v>
      </c>
      <c r="H362" s="21">
        <v>848093.2</v>
      </c>
    </row>
    <row r="363" spans="1:8" ht="17.100000000000001" customHeight="1">
      <c r="A363" s="22" t="s">
        <v>228</v>
      </c>
      <c r="B363" s="21">
        <v>1648905.88</v>
      </c>
      <c r="C363" s="21">
        <v>94391.01</v>
      </c>
      <c r="D363" s="21">
        <v>1554514.87</v>
      </c>
      <c r="E363" s="21">
        <v>1166176.53</v>
      </c>
      <c r="F363" s="21">
        <v>1257034.21</v>
      </c>
      <c r="G363" s="21">
        <v>0</v>
      </c>
      <c r="H363" s="21">
        <v>1648905.88</v>
      </c>
    </row>
    <row r="364" spans="1:8" ht="17.25" customHeight="1">
      <c r="A364" s="22" t="s">
        <v>227</v>
      </c>
      <c r="B364" s="21">
        <v>72211.16</v>
      </c>
      <c r="C364" s="21">
        <v>4998.5</v>
      </c>
      <c r="D364" s="21">
        <v>67212.66</v>
      </c>
      <c r="E364" s="21">
        <v>50992.55</v>
      </c>
      <c r="F364" s="21">
        <v>55991.05</v>
      </c>
      <c r="G364" s="21">
        <v>0</v>
      </c>
      <c r="H364" s="21">
        <v>72211.16</v>
      </c>
    </row>
    <row r="365" spans="1:8" ht="17.25" customHeight="1">
      <c r="A365" s="19" t="s">
        <v>226</v>
      </c>
      <c r="B365" s="20">
        <v>4521639.41</v>
      </c>
      <c r="C365" s="20">
        <v>316989.51</v>
      </c>
      <c r="D365" s="20">
        <v>4204649.9000000004</v>
      </c>
      <c r="E365" s="20">
        <v>4112100.83</v>
      </c>
      <c r="F365" s="20">
        <v>4402406.18</v>
      </c>
      <c r="G365" s="20">
        <v>0</v>
      </c>
      <c r="H365" s="20">
        <v>4521639.41</v>
      </c>
    </row>
    <row r="366" spans="1:8" ht="17.25" customHeight="1">
      <c r="A366" s="19" t="s">
        <v>225</v>
      </c>
      <c r="B366" s="18">
        <v>8552743.2899999991</v>
      </c>
      <c r="C366" s="18">
        <v>616067.89</v>
      </c>
      <c r="D366" s="18">
        <v>7936675.4000000004</v>
      </c>
      <c r="E366" s="18">
        <v>7869827.9400000004</v>
      </c>
      <c r="F366" s="18">
        <v>8559451.8699999992</v>
      </c>
      <c r="G366" s="18">
        <v>0</v>
      </c>
      <c r="H366" s="18">
        <v>8552743.2899999991</v>
      </c>
    </row>
    <row r="367" spans="1:8" ht="17.25" customHeight="1">
      <c r="A367" s="19" t="s">
        <v>224</v>
      </c>
      <c r="B367" s="18">
        <v>8552743.2899999991</v>
      </c>
      <c r="C367" s="18">
        <v>616067.89</v>
      </c>
      <c r="D367" s="18">
        <v>7936675.4000000004</v>
      </c>
      <c r="E367" s="18">
        <v>7869827.9400000004</v>
      </c>
      <c r="F367" s="18">
        <v>8559451.8699999992</v>
      </c>
      <c r="G367" s="18">
        <v>0</v>
      </c>
      <c r="H367" s="18">
        <v>8552743.2899999991</v>
      </c>
    </row>
    <row r="368" spans="1:8" ht="17.25" customHeight="1">
      <c r="A368" s="22" t="s">
        <v>223</v>
      </c>
      <c r="B368" s="21">
        <v>564778.19999999995</v>
      </c>
      <c r="C368" s="21">
        <v>61026.239999999998</v>
      </c>
      <c r="D368" s="21">
        <v>503751.96</v>
      </c>
      <c r="E368" s="21">
        <v>552422.47</v>
      </c>
      <c r="F368" s="21">
        <v>643898.63</v>
      </c>
      <c r="G368" s="21">
        <v>0</v>
      </c>
      <c r="H368" s="21">
        <v>564778.19999999995</v>
      </c>
    </row>
    <row r="369" spans="1:8" ht="17.25" customHeight="1">
      <c r="A369" s="22" t="s">
        <v>222</v>
      </c>
      <c r="B369" s="21">
        <v>113200.79</v>
      </c>
      <c r="C369" s="21">
        <v>9422.89</v>
      </c>
      <c r="D369" s="21">
        <v>103777.9</v>
      </c>
      <c r="E369" s="21">
        <v>106080.15</v>
      </c>
      <c r="F369" s="21">
        <v>115723.8</v>
      </c>
      <c r="G369" s="21">
        <v>0</v>
      </c>
      <c r="H369" s="21">
        <v>113200.79</v>
      </c>
    </row>
    <row r="370" spans="1:8" ht="17.100000000000001" customHeight="1">
      <c r="A370" s="22" t="s">
        <v>221</v>
      </c>
      <c r="B370" s="21">
        <v>622790.64</v>
      </c>
      <c r="C370" s="21">
        <v>37016.93</v>
      </c>
      <c r="D370" s="21">
        <v>585773.71</v>
      </c>
      <c r="E370" s="21">
        <v>554083.29</v>
      </c>
      <c r="F370" s="21">
        <v>586923.48</v>
      </c>
      <c r="G370" s="21">
        <v>0</v>
      </c>
      <c r="H370" s="21">
        <v>622790.64</v>
      </c>
    </row>
    <row r="371" spans="1:8" ht="17.25" customHeight="1">
      <c r="A371" s="22" t="s">
        <v>220</v>
      </c>
      <c r="B371" s="21">
        <v>175226.91</v>
      </c>
      <c r="C371" s="21">
        <v>26316.28</v>
      </c>
      <c r="D371" s="21">
        <v>148910.63</v>
      </c>
      <c r="E371" s="21">
        <v>99301.119999999995</v>
      </c>
      <c r="F371" s="21">
        <v>127653.21</v>
      </c>
      <c r="G371" s="21">
        <v>0</v>
      </c>
      <c r="H371" s="21">
        <v>175226.91</v>
      </c>
    </row>
    <row r="372" spans="1:8" ht="17.25" customHeight="1">
      <c r="A372" s="22" t="s">
        <v>219</v>
      </c>
      <c r="B372" s="21">
        <v>551104.76</v>
      </c>
      <c r="C372" s="21">
        <v>35303.15</v>
      </c>
      <c r="D372" s="21">
        <v>515801.61</v>
      </c>
      <c r="E372" s="21">
        <v>563828.25</v>
      </c>
      <c r="F372" s="21">
        <v>597064.77</v>
      </c>
      <c r="G372" s="21">
        <v>0</v>
      </c>
      <c r="H372" s="21">
        <v>551104.76</v>
      </c>
    </row>
    <row r="373" spans="1:8" ht="17.25" customHeight="1">
      <c r="A373" s="22" t="s">
        <v>218</v>
      </c>
      <c r="B373" s="21">
        <v>229.57</v>
      </c>
      <c r="C373" s="21">
        <v>0</v>
      </c>
      <c r="D373" s="21">
        <v>229.57</v>
      </c>
      <c r="E373" s="21">
        <v>330.7</v>
      </c>
      <c r="F373" s="21">
        <v>330.7</v>
      </c>
      <c r="G373" s="21">
        <v>0</v>
      </c>
      <c r="H373" s="21">
        <v>229.57</v>
      </c>
    </row>
    <row r="374" spans="1:8" ht="17.25" customHeight="1">
      <c r="A374" s="22" t="s">
        <v>217</v>
      </c>
      <c r="B374" s="21">
        <v>-335385.25</v>
      </c>
      <c r="C374" s="21">
        <v>-19.25</v>
      </c>
      <c r="D374" s="21">
        <v>-335366</v>
      </c>
      <c r="E374" s="21">
        <v>128425.68</v>
      </c>
      <c r="F374" s="21">
        <v>87465.17</v>
      </c>
      <c r="G374" s="21">
        <v>0</v>
      </c>
      <c r="H374" s="21">
        <v>-335385.25</v>
      </c>
    </row>
    <row r="375" spans="1:8" ht="17.25" customHeight="1">
      <c r="A375" s="22" t="s">
        <v>216</v>
      </c>
      <c r="B375" s="21">
        <v>99189.96</v>
      </c>
      <c r="C375" s="21">
        <v>8265.83</v>
      </c>
      <c r="D375" s="21">
        <v>90924.13</v>
      </c>
      <c r="E375" s="21">
        <v>90495.13</v>
      </c>
      <c r="F375" s="21">
        <v>98721.96</v>
      </c>
      <c r="G375" s="21">
        <v>0</v>
      </c>
      <c r="H375" s="21">
        <v>99189.96</v>
      </c>
    </row>
    <row r="376" spans="1:8" ht="17.25" customHeight="1">
      <c r="A376" s="22" t="s">
        <v>215</v>
      </c>
      <c r="B376" s="21">
        <v>47718.43</v>
      </c>
      <c r="C376" s="21">
        <v>5693.36</v>
      </c>
      <c r="D376" s="21">
        <v>42025.07</v>
      </c>
      <c r="E376" s="21">
        <v>15971.67</v>
      </c>
      <c r="F376" s="21">
        <v>16372.49</v>
      </c>
      <c r="G376" s="21">
        <v>0</v>
      </c>
      <c r="H376" s="21">
        <v>47718.43</v>
      </c>
    </row>
    <row r="377" spans="1:8" ht="17.25" customHeight="1">
      <c r="A377" s="22" t="s">
        <v>214</v>
      </c>
      <c r="B377" s="21">
        <v>19380.45</v>
      </c>
      <c r="C377" s="21">
        <v>-95.22</v>
      </c>
      <c r="D377" s="21">
        <v>19475.669999999998</v>
      </c>
      <c r="E377" s="21">
        <v>15599.08</v>
      </c>
      <c r="F377" s="21">
        <v>15601.12</v>
      </c>
      <c r="G377" s="21">
        <v>0</v>
      </c>
      <c r="H377" s="21">
        <v>19380.45</v>
      </c>
    </row>
    <row r="378" spans="1:8" ht="17.25" customHeight="1">
      <c r="A378" s="22" t="s">
        <v>213</v>
      </c>
      <c r="B378" s="21">
        <v>50314.41</v>
      </c>
      <c r="C378" s="21">
        <v>7432</v>
      </c>
      <c r="D378" s="21">
        <v>42882.41</v>
      </c>
      <c r="E378" s="21">
        <v>112583.96</v>
      </c>
      <c r="F378" s="21">
        <v>141495.5</v>
      </c>
      <c r="G378" s="21">
        <v>0</v>
      </c>
      <c r="H378" s="21">
        <v>50314.41</v>
      </c>
    </row>
    <row r="379" spans="1:8" ht="17.25" customHeight="1">
      <c r="A379" s="22" t="s">
        <v>212</v>
      </c>
      <c r="B379" s="21">
        <v>94082.63</v>
      </c>
      <c r="C379" s="21">
        <v>28857.759999999998</v>
      </c>
      <c r="D379" s="21">
        <v>65224.87</v>
      </c>
      <c r="E379" s="21">
        <v>81042.720000000001</v>
      </c>
      <c r="F379" s="21">
        <v>99985.49</v>
      </c>
      <c r="G379" s="21">
        <v>0</v>
      </c>
      <c r="H379" s="21">
        <v>94082.63</v>
      </c>
    </row>
    <row r="380" spans="1:8" ht="17.25" customHeight="1">
      <c r="A380" s="19" t="s">
        <v>211</v>
      </c>
      <c r="B380" s="20">
        <v>2002631.5</v>
      </c>
      <c r="C380" s="20">
        <v>219219.97</v>
      </c>
      <c r="D380" s="20">
        <v>1783411.53</v>
      </c>
      <c r="E380" s="20">
        <v>2320164.2200000002</v>
      </c>
      <c r="F380" s="20">
        <v>2531236.3199999998</v>
      </c>
      <c r="G380" s="20">
        <v>0</v>
      </c>
      <c r="H380" s="20">
        <v>2002631.5</v>
      </c>
    </row>
    <row r="381" spans="1:8" ht="17.25" customHeight="1">
      <c r="A381" s="22" t="s">
        <v>210</v>
      </c>
      <c r="B381" s="21">
        <v>380.86</v>
      </c>
      <c r="C381" s="21">
        <v>138.52000000000001</v>
      </c>
      <c r="D381" s="21">
        <v>242.34</v>
      </c>
      <c r="E381" s="21">
        <v>171.62</v>
      </c>
      <c r="F381" s="21">
        <v>171.62</v>
      </c>
      <c r="G381" s="21">
        <v>0</v>
      </c>
      <c r="H381" s="21">
        <v>380.86</v>
      </c>
    </row>
    <row r="382" spans="1:8" ht="17.25" customHeight="1">
      <c r="A382" s="22" t="s">
        <v>209</v>
      </c>
      <c r="B382" s="21">
        <v>69009.59</v>
      </c>
      <c r="C382" s="21">
        <v>-103.82</v>
      </c>
      <c r="D382" s="21">
        <v>69113.41</v>
      </c>
      <c r="E382" s="21">
        <v>33336.03</v>
      </c>
      <c r="F382" s="21">
        <v>33118.300000000003</v>
      </c>
      <c r="G382" s="21">
        <v>0</v>
      </c>
      <c r="H382" s="21">
        <v>69009.59</v>
      </c>
    </row>
    <row r="383" spans="1:8" ht="17.25" customHeight="1">
      <c r="A383" s="22" t="s">
        <v>208</v>
      </c>
      <c r="B383" s="21">
        <v>762576.82</v>
      </c>
      <c r="C383" s="21">
        <v>15455.73</v>
      </c>
      <c r="D383" s="21">
        <v>747121.09</v>
      </c>
      <c r="E383" s="21">
        <v>650464.47</v>
      </c>
      <c r="F383" s="21">
        <v>681610.12</v>
      </c>
      <c r="G383" s="21">
        <v>0</v>
      </c>
      <c r="H383" s="21">
        <v>762576.82</v>
      </c>
    </row>
    <row r="384" spans="1:8" ht="17.25" customHeight="1">
      <c r="A384" s="22" t="s">
        <v>207</v>
      </c>
      <c r="B384" s="21">
        <v>248997.81</v>
      </c>
      <c r="C384" s="21">
        <v>24325.82</v>
      </c>
      <c r="D384" s="21">
        <v>224671.99</v>
      </c>
      <c r="E384" s="21">
        <v>64780.11</v>
      </c>
      <c r="F384" s="21">
        <v>85656.960000000006</v>
      </c>
      <c r="G384" s="21">
        <v>0</v>
      </c>
      <c r="H384" s="21">
        <v>248997.81</v>
      </c>
    </row>
    <row r="385" spans="1:8" ht="17.100000000000001" customHeight="1">
      <c r="A385" s="19" t="s">
        <v>206</v>
      </c>
      <c r="B385" s="20">
        <v>1080965.08</v>
      </c>
      <c r="C385" s="20">
        <v>39816.25</v>
      </c>
      <c r="D385" s="20">
        <v>1041148.83</v>
      </c>
      <c r="E385" s="20">
        <v>748752.23</v>
      </c>
      <c r="F385" s="20">
        <v>800557</v>
      </c>
      <c r="G385" s="20">
        <v>0</v>
      </c>
      <c r="H385" s="20">
        <v>1080965.08</v>
      </c>
    </row>
    <row r="386" spans="1:8" ht="17.25" customHeight="1">
      <c r="A386" s="19" t="s">
        <v>205</v>
      </c>
      <c r="B386" s="18">
        <v>3083596.58</v>
      </c>
      <c r="C386" s="18">
        <v>259036.22</v>
      </c>
      <c r="D386" s="18">
        <v>2824560.36</v>
      </c>
      <c r="E386" s="18">
        <v>3068916.45</v>
      </c>
      <c r="F386" s="18">
        <v>3331793.32</v>
      </c>
      <c r="G386" s="18">
        <v>0</v>
      </c>
      <c r="H386" s="18">
        <v>3083596.58</v>
      </c>
    </row>
    <row r="387" spans="1:8" ht="17.25" customHeight="1">
      <c r="A387" s="22" t="s">
        <v>204</v>
      </c>
      <c r="B387" s="21">
        <v>760445.71</v>
      </c>
      <c r="C387" s="21">
        <v>47671.51</v>
      </c>
      <c r="D387" s="21">
        <v>712774.2</v>
      </c>
      <c r="E387" s="21">
        <v>647272</v>
      </c>
      <c r="F387" s="21">
        <v>716475.77</v>
      </c>
      <c r="G387" s="21">
        <v>0</v>
      </c>
      <c r="H387" s="21">
        <v>760445.71</v>
      </c>
    </row>
    <row r="388" spans="1:8" ht="17.25" customHeight="1">
      <c r="A388" s="22" t="s">
        <v>203</v>
      </c>
      <c r="B388" s="21">
        <v>513955.49</v>
      </c>
      <c r="C388" s="21">
        <v>43905.46</v>
      </c>
      <c r="D388" s="21">
        <v>470050.03</v>
      </c>
      <c r="E388" s="21">
        <v>406730.22</v>
      </c>
      <c r="F388" s="21">
        <v>439965.63</v>
      </c>
      <c r="G388" s="21">
        <v>0</v>
      </c>
      <c r="H388" s="21">
        <v>513955.49</v>
      </c>
    </row>
    <row r="389" spans="1:8" ht="17.25" customHeight="1">
      <c r="A389" s="22" t="s">
        <v>202</v>
      </c>
      <c r="B389" s="21">
        <v>11588.4</v>
      </c>
      <c r="C389" s="21">
        <v>0</v>
      </c>
      <c r="D389" s="21">
        <v>11588.4</v>
      </c>
      <c r="E389" s="21">
        <v>19292.84</v>
      </c>
      <c r="F389" s="21">
        <v>19018.61</v>
      </c>
      <c r="G389" s="21">
        <v>0</v>
      </c>
      <c r="H389" s="21">
        <v>11588.4</v>
      </c>
    </row>
    <row r="390" spans="1:8" ht="17.100000000000001" customHeight="1">
      <c r="A390" s="22" t="s">
        <v>201</v>
      </c>
      <c r="B390" s="21">
        <v>434054.03</v>
      </c>
      <c r="C390" s="21">
        <v>17791.990000000002</v>
      </c>
      <c r="D390" s="21">
        <v>416262.04</v>
      </c>
      <c r="E390" s="21">
        <v>332868.37</v>
      </c>
      <c r="F390" s="21">
        <v>347432.62</v>
      </c>
      <c r="G390" s="21">
        <v>0</v>
      </c>
      <c r="H390" s="21">
        <v>434054.03</v>
      </c>
    </row>
    <row r="391" spans="1:8" ht="17.25" customHeight="1">
      <c r="A391" s="22" t="s">
        <v>200</v>
      </c>
      <c r="B391" s="21">
        <v>936579.2</v>
      </c>
      <c r="C391" s="21">
        <v>70191.320000000007</v>
      </c>
      <c r="D391" s="21">
        <v>866387.88</v>
      </c>
      <c r="E391" s="21">
        <v>723307.92</v>
      </c>
      <c r="F391" s="21">
        <v>797549.43</v>
      </c>
      <c r="G391" s="21">
        <v>0</v>
      </c>
      <c r="H391" s="21">
        <v>936579.2</v>
      </c>
    </row>
    <row r="392" spans="1:8" ht="17.25" customHeight="1">
      <c r="A392" s="22" t="s">
        <v>199</v>
      </c>
      <c r="B392" s="21">
        <v>63564.65</v>
      </c>
      <c r="C392" s="21">
        <v>790.46</v>
      </c>
      <c r="D392" s="21">
        <v>62774.19</v>
      </c>
      <c r="E392" s="21">
        <v>85731.56</v>
      </c>
      <c r="F392" s="21">
        <v>86707.04</v>
      </c>
      <c r="G392" s="21">
        <v>0</v>
      </c>
      <c r="H392" s="21">
        <v>63564.65</v>
      </c>
    </row>
    <row r="393" spans="1:8" ht="17.25" customHeight="1">
      <c r="A393" s="22" t="s">
        <v>198</v>
      </c>
      <c r="B393" s="21">
        <v>40752.76</v>
      </c>
      <c r="C393" s="21">
        <v>4948.37</v>
      </c>
      <c r="D393" s="21">
        <v>35804.39</v>
      </c>
      <c r="E393" s="21">
        <v>30731.32</v>
      </c>
      <c r="F393" s="21">
        <v>33297.56</v>
      </c>
      <c r="G393" s="21">
        <v>0</v>
      </c>
      <c r="H393" s="21">
        <v>40752.76</v>
      </c>
    </row>
    <row r="394" spans="1:8" ht="17.25" customHeight="1">
      <c r="A394" s="22" t="s">
        <v>197</v>
      </c>
      <c r="B394" s="21">
        <v>766059.59</v>
      </c>
      <c r="C394" s="21">
        <v>101938.32</v>
      </c>
      <c r="D394" s="21">
        <v>664121.27</v>
      </c>
      <c r="E394" s="21">
        <v>676248.76</v>
      </c>
      <c r="F394" s="21">
        <v>753023.79</v>
      </c>
      <c r="G394" s="21">
        <v>0</v>
      </c>
      <c r="H394" s="21">
        <v>766059.59</v>
      </c>
    </row>
    <row r="395" spans="1:8" ht="17.25" customHeight="1">
      <c r="A395" s="22" t="s">
        <v>196</v>
      </c>
      <c r="B395" s="21">
        <v>516628.79</v>
      </c>
      <c r="C395" s="21">
        <v>55764.53</v>
      </c>
      <c r="D395" s="21">
        <v>460864.26</v>
      </c>
      <c r="E395" s="21">
        <v>429355.91</v>
      </c>
      <c r="F395" s="21">
        <v>470416.95</v>
      </c>
      <c r="G395" s="21">
        <v>0</v>
      </c>
      <c r="H395" s="21">
        <v>516628.79</v>
      </c>
    </row>
    <row r="396" spans="1:8" ht="17.25" customHeight="1">
      <c r="A396" s="22" t="s">
        <v>195</v>
      </c>
      <c r="B396" s="21">
        <v>4094922.78</v>
      </c>
      <c r="C396" s="21">
        <v>582564.93999999994</v>
      </c>
      <c r="D396" s="21">
        <v>3512357.84</v>
      </c>
      <c r="E396" s="21">
        <v>2471182.16</v>
      </c>
      <c r="F396" s="21">
        <v>2857171.72</v>
      </c>
      <c r="G396" s="21">
        <v>0</v>
      </c>
      <c r="H396" s="21">
        <v>4094922.78</v>
      </c>
    </row>
    <row r="397" spans="1:8" ht="17.25" customHeight="1">
      <c r="A397" s="22" t="s">
        <v>194</v>
      </c>
      <c r="B397" s="21">
        <v>13665.3</v>
      </c>
      <c r="C397" s="21">
        <v>1362.16</v>
      </c>
      <c r="D397" s="21">
        <v>12303.14</v>
      </c>
      <c r="E397" s="21">
        <v>12631.37</v>
      </c>
      <c r="F397" s="21">
        <v>14926.13</v>
      </c>
      <c r="G397" s="21">
        <v>0</v>
      </c>
      <c r="H397" s="21">
        <v>13665.3</v>
      </c>
    </row>
    <row r="398" spans="1:8" ht="17.25" customHeight="1">
      <c r="A398" s="19" t="s">
        <v>193</v>
      </c>
      <c r="B398" s="20">
        <v>8152216.7000000002</v>
      </c>
      <c r="C398" s="20">
        <v>926929.06</v>
      </c>
      <c r="D398" s="20">
        <v>7225287.6399999997</v>
      </c>
      <c r="E398" s="20">
        <v>5835352.4299999997</v>
      </c>
      <c r="F398" s="20">
        <v>6535985.25</v>
      </c>
      <c r="G398" s="20">
        <v>0</v>
      </c>
      <c r="H398" s="20">
        <v>8152216.7000000002</v>
      </c>
    </row>
    <row r="399" spans="1:8" ht="17.25" customHeight="1">
      <c r="A399" s="22" t="s">
        <v>192</v>
      </c>
      <c r="B399" s="21">
        <v>137375.10999999999</v>
      </c>
      <c r="C399" s="21">
        <v>3553.96</v>
      </c>
      <c r="D399" s="21">
        <v>133821.15</v>
      </c>
      <c r="E399" s="21">
        <v>105338.37</v>
      </c>
      <c r="F399" s="21">
        <v>116516.21</v>
      </c>
      <c r="G399" s="21">
        <v>0</v>
      </c>
      <c r="H399" s="21">
        <v>137375.10999999999</v>
      </c>
    </row>
    <row r="400" spans="1:8" ht="17.25" customHeight="1">
      <c r="A400" s="22" t="s">
        <v>191</v>
      </c>
      <c r="B400" s="21">
        <v>637874.6</v>
      </c>
      <c r="C400" s="21">
        <v>40503.980000000003</v>
      </c>
      <c r="D400" s="21">
        <v>597370.62</v>
      </c>
      <c r="E400" s="21">
        <v>745973.39</v>
      </c>
      <c r="F400" s="21">
        <v>875705.11</v>
      </c>
      <c r="G400" s="21">
        <v>0</v>
      </c>
      <c r="H400" s="21">
        <v>637874.6</v>
      </c>
    </row>
    <row r="401" spans="1:8" ht="17.25" customHeight="1">
      <c r="A401" s="22" t="s">
        <v>190</v>
      </c>
      <c r="B401" s="21">
        <v>4817372.84</v>
      </c>
      <c r="C401" s="21">
        <v>240680.8</v>
      </c>
      <c r="D401" s="21">
        <v>4576692.04</v>
      </c>
      <c r="E401" s="21">
        <v>3625785.09</v>
      </c>
      <c r="F401" s="21">
        <v>3957273.51</v>
      </c>
      <c r="G401" s="21">
        <v>0</v>
      </c>
      <c r="H401" s="21">
        <v>4817372.84</v>
      </c>
    </row>
    <row r="402" spans="1:8" ht="17.25" customHeight="1">
      <c r="A402" s="22" t="s">
        <v>189</v>
      </c>
      <c r="B402" s="21">
        <v>201206.87</v>
      </c>
      <c r="C402" s="21">
        <v>12678.21</v>
      </c>
      <c r="D402" s="21">
        <v>188528.66</v>
      </c>
      <c r="E402" s="21">
        <v>183654.71</v>
      </c>
      <c r="F402" s="21">
        <v>205135.24</v>
      </c>
      <c r="G402" s="21">
        <v>0</v>
      </c>
      <c r="H402" s="21">
        <v>201206.87</v>
      </c>
    </row>
    <row r="403" spans="1:8" ht="17.25" customHeight="1">
      <c r="A403" s="22" t="s">
        <v>188</v>
      </c>
      <c r="B403" s="21">
        <v>8371.99</v>
      </c>
      <c r="C403" s="21">
        <v>-234.91</v>
      </c>
      <c r="D403" s="21">
        <v>8606.9</v>
      </c>
      <c r="E403" s="21">
        <v>4674.3599999999997</v>
      </c>
      <c r="F403" s="21">
        <v>4327.1499999999996</v>
      </c>
      <c r="G403" s="21">
        <v>0</v>
      </c>
      <c r="H403" s="21">
        <v>8371.99</v>
      </c>
    </row>
    <row r="404" spans="1:8" ht="17.100000000000001" customHeight="1">
      <c r="A404" s="22" t="s">
        <v>187</v>
      </c>
      <c r="B404" s="21">
        <v>349868.04</v>
      </c>
      <c r="C404" s="21">
        <v>8558.1299999999992</v>
      </c>
      <c r="D404" s="21">
        <v>341309.91</v>
      </c>
      <c r="E404" s="21">
        <v>233925.79</v>
      </c>
      <c r="F404" s="21">
        <v>288787.59000000003</v>
      </c>
      <c r="G404" s="21">
        <v>0</v>
      </c>
      <c r="H404" s="21">
        <v>349868.04</v>
      </c>
    </row>
    <row r="405" spans="1:8" ht="17.25" customHeight="1">
      <c r="A405" s="22" t="s">
        <v>186</v>
      </c>
      <c r="B405" s="21">
        <v>62714.93</v>
      </c>
      <c r="C405" s="21">
        <v>5886.33</v>
      </c>
      <c r="D405" s="21">
        <v>56828.6</v>
      </c>
      <c r="E405" s="21">
        <v>61908.24</v>
      </c>
      <c r="F405" s="21">
        <v>63843.72</v>
      </c>
      <c r="G405" s="21">
        <v>0</v>
      </c>
      <c r="H405" s="21">
        <v>62714.93</v>
      </c>
    </row>
    <row r="406" spans="1:8" ht="17.25" customHeight="1">
      <c r="A406" s="22" t="s">
        <v>185</v>
      </c>
      <c r="B406" s="21">
        <v>34613.949999999997</v>
      </c>
      <c r="C406" s="21">
        <v>11145.98</v>
      </c>
      <c r="D406" s="21">
        <v>23467.97</v>
      </c>
      <c r="E406" s="21">
        <v>19378.87</v>
      </c>
      <c r="F406" s="21">
        <v>24980.55</v>
      </c>
      <c r="G406" s="21">
        <v>0</v>
      </c>
      <c r="H406" s="21">
        <v>34613.949999999997</v>
      </c>
    </row>
    <row r="407" spans="1:8" ht="17.25" customHeight="1">
      <c r="A407" s="19" t="s">
        <v>184</v>
      </c>
      <c r="B407" s="20">
        <v>6249398.3300000001</v>
      </c>
      <c r="C407" s="20">
        <v>322772.47999999998</v>
      </c>
      <c r="D407" s="20">
        <v>5926625.8499999996</v>
      </c>
      <c r="E407" s="20">
        <v>4980638.82</v>
      </c>
      <c r="F407" s="20">
        <v>5536569.0800000001</v>
      </c>
      <c r="G407" s="20">
        <v>0</v>
      </c>
      <c r="H407" s="20">
        <v>6249398.3300000001</v>
      </c>
    </row>
    <row r="408" spans="1:8" ht="17.25" customHeight="1">
      <c r="A408" s="19" t="s">
        <v>183</v>
      </c>
      <c r="B408" s="18">
        <v>14401615.029999999</v>
      </c>
      <c r="C408" s="18">
        <v>1249701.54</v>
      </c>
      <c r="D408" s="18">
        <v>13151913.49</v>
      </c>
      <c r="E408" s="18">
        <v>10815991.25</v>
      </c>
      <c r="F408" s="18">
        <v>12072554.33</v>
      </c>
      <c r="G408" s="18">
        <v>0</v>
      </c>
      <c r="H408" s="18">
        <v>14401615.029999999</v>
      </c>
    </row>
    <row r="409" spans="1:8" ht="17.25" customHeight="1">
      <c r="A409" s="22" t="s">
        <v>182</v>
      </c>
      <c r="B409" s="21">
        <v>83940.89</v>
      </c>
      <c r="C409" s="21">
        <v>5260.09</v>
      </c>
      <c r="D409" s="21">
        <v>78680.800000000003</v>
      </c>
      <c r="E409" s="21">
        <v>81348.570000000007</v>
      </c>
      <c r="F409" s="21">
        <v>87238.58</v>
      </c>
      <c r="G409" s="21">
        <v>0</v>
      </c>
      <c r="H409" s="21">
        <v>83940.89</v>
      </c>
    </row>
    <row r="410" spans="1:8" ht="17.25" customHeight="1">
      <c r="A410" s="22" t="s">
        <v>181</v>
      </c>
      <c r="B410" s="21">
        <v>129555.73</v>
      </c>
      <c r="C410" s="21">
        <v>8317.94</v>
      </c>
      <c r="D410" s="21">
        <v>121237.79</v>
      </c>
      <c r="E410" s="21">
        <v>158064.12</v>
      </c>
      <c r="F410" s="21">
        <v>167973.63</v>
      </c>
      <c r="G410" s="21">
        <v>0</v>
      </c>
      <c r="H410" s="21">
        <v>129555.73</v>
      </c>
    </row>
    <row r="411" spans="1:8" ht="17.25" customHeight="1">
      <c r="A411" s="22" t="s">
        <v>180</v>
      </c>
      <c r="B411" s="21">
        <v>1827301.85</v>
      </c>
      <c r="C411" s="21">
        <v>174728.15</v>
      </c>
      <c r="D411" s="21">
        <v>1652573.7</v>
      </c>
      <c r="E411" s="21">
        <v>1636924.33</v>
      </c>
      <c r="F411" s="21">
        <v>1773666.37</v>
      </c>
      <c r="G411" s="21">
        <v>0</v>
      </c>
      <c r="H411" s="21">
        <v>1827301.85</v>
      </c>
    </row>
    <row r="412" spans="1:8" ht="17.25" customHeight="1">
      <c r="A412" s="22" t="s">
        <v>179</v>
      </c>
      <c r="B412" s="21">
        <v>1449027.79</v>
      </c>
      <c r="C412" s="21">
        <v>144270.68</v>
      </c>
      <c r="D412" s="21">
        <v>1304757.1100000001</v>
      </c>
      <c r="E412" s="21">
        <v>535012.87</v>
      </c>
      <c r="F412" s="21">
        <v>422961.66</v>
      </c>
      <c r="G412" s="21">
        <v>0</v>
      </c>
      <c r="H412" s="21">
        <v>1449027.79</v>
      </c>
    </row>
    <row r="413" spans="1:8" ht="17.100000000000001" customHeight="1">
      <c r="A413" s="22" t="s">
        <v>178</v>
      </c>
      <c r="B413" s="21">
        <v>42108.85</v>
      </c>
      <c r="C413" s="21">
        <v>7009.99</v>
      </c>
      <c r="D413" s="21">
        <v>35098.86</v>
      </c>
      <c r="E413" s="21">
        <v>40504.800000000003</v>
      </c>
      <c r="F413" s="21">
        <v>43223.69</v>
      </c>
      <c r="G413" s="21">
        <v>0</v>
      </c>
      <c r="H413" s="21">
        <v>42108.85</v>
      </c>
    </row>
    <row r="414" spans="1:8" ht="17.25" customHeight="1">
      <c r="A414" s="19" t="s">
        <v>177</v>
      </c>
      <c r="B414" s="20">
        <v>3531935.11</v>
      </c>
      <c r="C414" s="20">
        <v>339586.85</v>
      </c>
      <c r="D414" s="20">
        <v>3192348.26</v>
      </c>
      <c r="E414" s="20">
        <v>2451854.69</v>
      </c>
      <c r="F414" s="20">
        <v>2495063.9300000002</v>
      </c>
      <c r="G414" s="20">
        <v>0</v>
      </c>
      <c r="H414" s="20">
        <v>3531935.11</v>
      </c>
    </row>
    <row r="415" spans="1:8" ht="17.25" customHeight="1">
      <c r="A415" s="22" t="s">
        <v>176</v>
      </c>
      <c r="B415" s="21">
        <v>144333.53</v>
      </c>
      <c r="C415" s="21">
        <v>9080.5400000000009</v>
      </c>
      <c r="D415" s="21">
        <v>135252.99</v>
      </c>
      <c r="E415" s="21">
        <v>135492.56</v>
      </c>
      <c r="F415" s="21">
        <v>147251.29999999999</v>
      </c>
      <c r="G415" s="21">
        <v>0</v>
      </c>
      <c r="H415" s="21">
        <v>144333.53</v>
      </c>
    </row>
    <row r="416" spans="1:8" ht="17.25" customHeight="1">
      <c r="A416" s="22" t="s">
        <v>175</v>
      </c>
      <c r="B416" s="21">
        <v>44343.22</v>
      </c>
      <c r="C416" s="21">
        <v>3625.95</v>
      </c>
      <c r="D416" s="21">
        <v>40717.269999999997</v>
      </c>
      <c r="E416" s="21">
        <v>93796.7</v>
      </c>
      <c r="F416" s="21">
        <v>104072.1</v>
      </c>
      <c r="G416" s="21">
        <v>0</v>
      </c>
      <c r="H416" s="21">
        <v>44343.22</v>
      </c>
    </row>
    <row r="417" spans="1:8" ht="17.25" customHeight="1">
      <c r="A417" s="22" t="s">
        <v>174</v>
      </c>
      <c r="B417" s="21">
        <v>484419.52</v>
      </c>
      <c r="C417" s="21">
        <v>59978.82</v>
      </c>
      <c r="D417" s="21">
        <v>424440.7</v>
      </c>
      <c r="E417" s="21">
        <v>2565.91</v>
      </c>
      <c r="F417" s="21">
        <v>2874.7</v>
      </c>
      <c r="G417" s="21">
        <v>0</v>
      </c>
      <c r="H417" s="21">
        <v>484419.52</v>
      </c>
    </row>
    <row r="418" spans="1:8" ht="17.25" customHeight="1">
      <c r="A418" s="22" t="s">
        <v>173</v>
      </c>
      <c r="B418" s="21">
        <v>-546.49</v>
      </c>
      <c r="C418" s="21">
        <v>130.79</v>
      </c>
      <c r="D418" s="21">
        <v>-677.28</v>
      </c>
      <c r="E418" s="21">
        <v>301.05</v>
      </c>
      <c r="F418" s="21">
        <v>7246.38</v>
      </c>
      <c r="G418" s="21">
        <v>0</v>
      </c>
      <c r="H418" s="21">
        <v>-546.49</v>
      </c>
    </row>
    <row r="419" spans="1:8" ht="17.25" customHeight="1">
      <c r="A419" s="19" t="s">
        <v>172</v>
      </c>
      <c r="B419" s="20">
        <v>672549.78</v>
      </c>
      <c r="C419" s="20">
        <v>72816.100000000006</v>
      </c>
      <c r="D419" s="20">
        <v>599733.68000000005</v>
      </c>
      <c r="E419" s="20">
        <v>232156.22</v>
      </c>
      <c r="F419" s="20">
        <v>261444.48000000001</v>
      </c>
      <c r="G419" s="20">
        <v>0</v>
      </c>
      <c r="H419" s="20">
        <v>672549.78</v>
      </c>
    </row>
    <row r="420" spans="1:8" ht="17.100000000000001" customHeight="1">
      <c r="A420" s="22" t="s">
        <v>171</v>
      </c>
      <c r="B420" s="21">
        <v>328.38</v>
      </c>
      <c r="C420" s="21">
        <v>0</v>
      </c>
      <c r="D420" s="21">
        <v>328.38</v>
      </c>
      <c r="E420" s="21">
        <v>15665.57</v>
      </c>
      <c r="F420" s="21">
        <v>15416.48</v>
      </c>
      <c r="G420" s="21">
        <v>0</v>
      </c>
      <c r="H420" s="21">
        <v>328.38</v>
      </c>
    </row>
    <row r="421" spans="1:8" ht="17.25" customHeight="1">
      <c r="A421" s="22" t="s">
        <v>170</v>
      </c>
      <c r="B421" s="21">
        <v>5306.18</v>
      </c>
      <c r="C421" s="21">
        <v>430.55</v>
      </c>
      <c r="D421" s="21">
        <v>4875.63</v>
      </c>
      <c r="E421" s="21">
        <v>2242.6999999999998</v>
      </c>
      <c r="F421" s="21">
        <v>2744.4</v>
      </c>
      <c r="G421" s="21">
        <v>0</v>
      </c>
      <c r="H421" s="21">
        <v>5306.18</v>
      </c>
    </row>
    <row r="422" spans="1:8" ht="17.25" customHeight="1">
      <c r="A422" s="19" t="s">
        <v>169</v>
      </c>
      <c r="B422" s="20">
        <v>5634.56</v>
      </c>
      <c r="C422" s="20">
        <v>430.55</v>
      </c>
      <c r="D422" s="20">
        <v>5204.01</v>
      </c>
      <c r="E422" s="20">
        <v>17908.27</v>
      </c>
      <c r="F422" s="20">
        <v>18160.88</v>
      </c>
      <c r="G422" s="20">
        <v>0</v>
      </c>
      <c r="H422" s="20">
        <v>5634.56</v>
      </c>
    </row>
    <row r="423" spans="1:8" ht="17.25" customHeight="1">
      <c r="A423" s="19" t="s">
        <v>168</v>
      </c>
      <c r="B423" s="18">
        <v>4210119.45</v>
      </c>
      <c r="C423" s="18">
        <v>412833.5</v>
      </c>
      <c r="D423" s="18">
        <v>3797285.95</v>
      </c>
      <c r="E423" s="18">
        <v>2701919.18</v>
      </c>
      <c r="F423" s="18">
        <v>2774669.29</v>
      </c>
      <c r="G423" s="18">
        <v>0</v>
      </c>
      <c r="H423" s="18">
        <v>4210119.45</v>
      </c>
    </row>
    <row r="424" spans="1:8" ht="17.25" customHeight="1">
      <c r="A424" s="19" t="s">
        <v>167</v>
      </c>
      <c r="B424" s="18">
        <v>30248074.350000001</v>
      </c>
      <c r="C424" s="18">
        <v>2537639.15</v>
      </c>
      <c r="D424" s="18">
        <v>27710435.199999999</v>
      </c>
      <c r="E424" s="18">
        <v>24456654.82</v>
      </c>
      <c r="F424" s="18">
        <v>26738468.809999999</v>
      </c>
      <c r="G424" s="18">
        <v>0</v>
      </c>
      <c r="H424" s="18">
        <v>30248074.350000001</v>
      </c>
    </row>
    <row r="425" spans="1:8" ht="17.100000000000001" customHeight="1">
      <c r="A425" s="19" t="s">
        <v>166</v>
      </c>
      <c r="B425" s="18">
        <v>30637516.600000001</v>
      </c>
      <c r="C425" s="18">
        <v>2632171.81</v>
      </c>
      <c r="D425" s="18">
        <v>28005344.789999999</v>
      </c>
      <c r="E425" s="18">
        <v>24533797.280000001</v>
      </c>
      <c r="F425" s="18">
        <v>26821661.41</v>
      </c>
      <c r="G425" s="18">
        <v>0</v>
      </c>
      <c r="H425" s="18">
        <v>30637516.600000001</v>
      </c>
    </row>
    <row r="426" spans="1:8" ht="17.25" customHeight="1">
      <c r="A426" s="19" t="s">
        <v>165</v>
      </c>
      <c r="B426" s="18">
        <v>30772531.460000001</v>
      </c>
      <c r="C426" s="18">
        <v>2641747.33</v>
      </c>
      <c r="D426" s="18">
        <v>28130784.129999999</v>
      </c>
      <c r="E426" s="18">
        <v>24558784.289999999</v>
      </c>
      <c r="F426" s="18">
        <v>26848612.960000001</v>
      </c>
      <c r="G426" s="18">
        <v>0</v>
      </c>
      <c r="H426" s="18">
        <v>30772531.460000001</v>
      </c>
    </row>
    <row r="427" spans="1:8" ht="17.25" customHeight="1">
      <c r="A427" s="22" t="s">
        <v>164</v>
      </c>
      <c r="B427" s="21">
        <v>1834756</v>
      </c>
      <c r="C427" s="21">
        <v>151755.28</v>
      </c>
      <c r="D427" s="21">
        <v>1683000.72</v>
      </c>
      <c r="E427" s="21">
        <v>1522293.43</v>
      </c>
      <c r="F427" s="21">
        <v>1660741.96</v>
      </c>
      <c r="G427" s="21">
        <v>0</v>
      </c>
      <c r="H427" s="21">
        <v>1834756</v>
      </c>
    </row>
    <row r="428" spans="1:8" ht="17.100000000000001" customHeight="1">
      <c r="A428" s="19" t="s">
        <v>163</v>
      </c>
      <c r="B428" s="20">
        <v>1834756</v>
      </c>
      <c r="C428" s="20">
        <v>151755.28</v>
      </c>
      <c r="D428" s="20">
        <v>1683000.72</v>
      </c>
      <c r="E428" s="20">
        <v>1522293.43</v>
      </c>
      <c r="F428" s="20">
        <v>1660741.96</v>
      </c>
      <c r="G428" s="20">
        <v>0</v>
      </c>
      <c r="H428" s="20">
        <v>1834756</v>
      </c>
    </row>
    <row r="429" spans="1:8" ht="17.25" customHeight="1">
      <c r="A429" s="22" t="s">
        <v>162</v>
      </c>
      <c r="B429" s="21">
        <v>4274</v>
      </c>
      <c r="C429" s="21">
        <v>-15724.42</v>
      </c>
      <c r="D429" s="21">
        <v>19998.419999999998</v>
      </c>
      <c r="E429" s="21">
        <v>0</v>
      </c>
      <c r="F429" s="21">
        <v>0</v>
      </c>
      <c r="G429" s="21">
        <v>0</v>
      </c>
      <c r="H429" s="21">
        <v>4274</v>
      </c>
    </row>
    <row r="430" spans="1:8" ht="17.25" customHeight="1">
      <c r="A430" s="22" t="s">
        <v>161</v>
      </c>
      <c r="B430" s="21">
        <v>421450.57</v>
      </c>
      <c r="C430" s="21">
        <v>275465.71999999997</v>
      </c>
      <c r="D430" s="21">
        <v>145984.85</v>
      </c>
      <c r="E430" s="21">
        <v>186243.62</v>
      </c>
      <c r="F430" s="21">
        <v>446934.93</v>
      </c>
      <c r="G430" s="21">
        <v>0</v>
      </c>
      <c r="H430" s="21">
        <v>421450.57</v>
      </c>
    </row>
    <row r="431" spans="1:8" ht="17.25" customHeight="1">
      <c r="A431" s="22" t="s">
        <v>160</v>
      </c>
      <c r="B431" s="21">
        <v>570804.61</v>
      </c>
      <c r="C431" s="21">
        <v>130055.58</v>
      </c>
      <c r="D431" s="21">
        <v>440749.03</v>
      </c>
      <c r="E431" s="21">
        <v>145447.20000000001</v>
      </c>
      <c r="F431" s="21">
        <v>157543.70000000001</v>
      </c>
      <c r="G431" s="21">
        <v>0</v>
      </c>
      <c r="H431" s="21">
        <v>570804.61</v>
      </c>
    </row>
    <row r="432" spans="1:8" ht="17.25" customHeight="1">
      <c r="A432" s="22" t="s">
        <v>159</v>
      </c>
      <c r="B432" s="21">
        <v>18129772.93</v>
      </c>
      <c r="C432" s="21">
        <v>1494484.37</v>
      </c>
      <c r="D432" s="21">
        <v>16635288.560000001</v>
      </c>
      <c r="E432" s="21">
        <v>17518791.260000002</v>
      </c>
      <c r="F432" s="21">
        <v>18583969.629999999</v>
      </c>
      <c r="G432" s="21">
        <v>0</v>
      </c>
      <c r="H432" s="21">
        <v>18129772.93</v>
      </c>
    </row>
    <row r="433" spans="1:8" ht="17.25" customHeight="1">
      <c r="A433" s="22" t="s">
        <v>158</v>
      </c>
      <c r="B433" s="21">
        <v>-7072851.4900000002</v>
      </c>
      <c r="C433" s="21">
        <v>-296090.81</v>
      </c>
      <c r="D433" s="21">
        <v>-6776760.6799999997</v>
      </c>
      <c r="E433" s="21">
        <v>-7197957.0999999996</v>
      </c>
      <c r="F433" s="21">
        <v>-7962344.9100000001</v>
      </c>
      <c r="G433" s="21">
        <v>0</v>
      </c>
      <c r="H433" s="21">
        <v>-7072851.4900000002</v>
      </c>
    </row>
    <row r="434" spans="1:8" ht="17.100000000000001" customHeight="1">
      <c r="A434" s="22" t="s">
        <v>157</v>
      </c>
      <c r="B434" s="21">
        <v>3145983.86</v>
      </c>
      <c r="C434" s="21">
        <v>265605.65000000002</v>
      </c>
      <c r="D434" s="21">
        <v>2880378.21</v>
      </c>
      <c r="E434" s="21">
        <v>1952036.16</v>
      </c>
      <c r="F434" s="21">
        <v>2194139.13</v>
      </c>
      <c r="G434" s="21">
        <v>0</v>
      </c>
      <c r="H434" s="21">
        <v>3145983.86</v>
      </c>
    </row>
    <row r="435" spans="1:8" ht="17.25" customHeight="1">
      <c r="A435" s="22" t="s">
        <v>156</v>
      </c>
      <c r="B435" s="21">
        <v>-2714446.4</v>
      </c>
      <c r="C435" s="21">
        <v>-181250.23</v>
      </c>
      <c r="D435" s="21">
        <v>-2533196.17</v>
      </c>
      <c r="E435" s="21">
        <v>-1995890.66</v>
      </c>
      <c r="F435" s="21">
        <v>-2159684.4700000002</v>
      </c>
      <c r="G435" s="21">
        <v>0</v>
      </c>
      <c r="H435" s="21">
        <v>-2714446.4</v>
      </c>
    </row>
    <row r="436" spans="1:8" ht="17.25" customHeight="1">
      <c r="A436" s="22" t="s">
        <v>155</v>
      </c>
      <c r="B436" s="21">
        <v>3365660.86</v>
      </c>
      <c r="C436" s="21">
        <v>743542.1</v>
      </c>
      <c r="D436" s="21">
        <v>2622118.7599999998</v>
      </c>
      <c r="E436" s="21">
        <v>2094327.81</v>
      </c>
      <c r="F436" s="21">
        <v>2410358.2000000002</v>
      </c>
      <c r="G436" s="21">
        <v>0</v>
      </c>
      <c r="H436" s="21">
        <v>3365660.86</v>
      </c>
    </row>
    <row r="437" spans="1:8" ht="17.25" customHeight="1">
      <c r="A437" s="22" t="s">
        <v>154</v>
      </c>
      <c r="B437" s="21">
        <v>894071.33</v>
      </c>
      <c r="C437" s="21">
        <v>64500.59</v>
      </c>
      <c r="D437" s="21">
        <v>829570.74</v>
      </c>
      <c r="E437" s="21">
        <v>758888.18</v>
      </c>
      <c r="F437" s="21">
        <v>837500.81</v>
      </c>
      <c r="G437" s="21">
        <v>0</v>
      </c>
      <c r="H437" s="21">
        <v>894071.33</v>
      </c>
    </row>
    <row r="438" spans="1:8" ht="17.25" customHeight="1">
      <c r="A438" s="22" t="s">
        <v>153</v>
      </c>
      <c r="B438" s="21">
        <v>1058826.45</v>
      </c>
      <c r="C438" s="21">
        <v>-43817.599999999999</v>
      </c>
      <c r="D438" s="21">
        <v>1102644.05</v>
      </c>
      <c r="E438" s="21">
        <v>1045557.1</v>
      </c>
      <c r="F438" s="21">
        <v>1602826.01</v>
      </c>
      <c r="G438" s="21">
        <v>0</v>
      </c>
      <c r="H438" s="21">
        <v>1058826.45</v>
      </c>
    </row>
    <row r="439" spans="1:8" ht="17.25" customHeight="1">
      <c r="A439" s="22" t="s">
        <v>152</v>
      </c>
      <c r="B439" s="21">
        <v>13486655.140000001</v>
      </c>
      <c r="C439" s="21">
        <v>912907.33</v>
      </c>
      <c r="D439" s="21">
        <v>12573747.810000001</v>
      </c>
      <c r="E439" s="21">
        <v>12630320.630000001</v>
      </c>
      <c r="F439" s="21">
        <v>13812232.560000001</v>
      </c>
      <c r="G439" s="21">
        <v>0</v>
      </c>
      <c r="H439" s="21">
        <v>13486655.140000001</v>
      </c>
    </row>
    <row r="440" spans="1:8" ht="17.25" customHeight="1">
      <c r="A440" s="22" t="s">
        <v>151</v>
      </c>
      <c r="B440" s="21">
        <v>-8235468.9500000002</v>
      </c>
      <c r="C440" s="21">
        <v>-316751.28999999998</v>
      </c>
      <c r="D440" s="21">
        <v>-7918717.6600000001</v>
      </c>
      <c r="E440" s="21">
        <v>-7821000.8300000001</v>
      </c>
      <c r="F440" s="21">
        <v>-8419951.5500000007</v>
      </c>
      <c r="G440" s="21">
        <v>0</v>
      </c>
      <c r="H440" s="21">
        <v>-8235468.9500000002</v>
      </c>
    </row>
    <row r="441" spans="1:8" ht="17.25" customHeight="1">
      <c r="A441" s="22" t="s">
        <v>150</v>
      </c>
      <c r="B441" s="21">
        <v>1029260.16</v>
      </c>
      <c r="C441" s="21">
        <v>82685.27</v>
      </c>
      <c r="D441" s="21">
        <v>946574.89</v>
      </c>
      <c r="E441" s="21">
        <v>1117656.8400000001</v>
      </c>
      <c r="F441" s="21">
        <v>1194180.19</v>
      </c>
      <c r="G441" s="21">
        <v>0</v>
      </c>
      <c r="H441" s="21">
        <v>1029260.16</v>
      </c>
    </row>
    <row r="442" spans="1:8" ht="17.25" customHeight="1">
      <c r="A442" s="22" t="s">
        <v>149</v>
      </c>
      <c r="B442" s="21">
        <v>-137749.66</v>
      </c>
      <c r="C442" s="21">
        <v>-17216.259999999998</v>
      </c>
      <c r="D442" s="21">
        <v>-120533.4</v>
      </c>
      <c r="E442" s="21">
        <v>-128349.62</v>
      </c>
      <c r="F442" s="21">
        <v>-138176.48000000001</v>
      </c>
      <c r="G442" s="21">
        <v>0</v>
      </c>
      <c r="H442" s="21">
        <v>-137749.66</v>
      </c>
    </row>
    <row r="443" spans="1:8" ht="17.25" customHeight="1">
      <c r="A443" s="22" t="s">
        <v>148</v>
      </c>
      <c r="B443" s="21">
        <v>514871.4</v>
      </c>
      <c r="C443" s="21">
        <v>112691.59</v>
      </c>
      <c r="D443" s="21">
        <v>402179.81</v>
      </c>
      <c r="E443" s="21">
        <v>452431</v>
      </c>
      <c r="F443" s="21">
        <v>542057.55000000005</v>
      </c>
      <c r="G443" s="21">
        <v>0</v>
      </c>
      <c r="H443" s="21">
        <v>514871.4</v>
      </c>
    </row>
    <row r="444" spans="1:8" ht="17.25" customHeight="1">
      <c r="A444" s="22" t="s">
        <v>147</v>
      </c>
      <c r="B444" s="21">
        <v>3906.46</v>
      </c>
      <c r="C444" s="21">
        <v>886.88</v>
      </c>
      <c r="D444" s="21">
        <v>3019.58</v>
      </c>
      <c r="E444" s="21">
        <v>458.39</v>
      </c>
      <c r="F444" s="21">
        <v>458.39</v>
      </c>
      <c r="G444" s="21">
        <v>0</v>
      </c>
      <c r="H444" s="21">
        <v>3906.46</v>
      </c>
    </row>
    <row r="445" spans="1:8" ht="17.25" customHeight="1">
      <c r="A445" s="22" t="s">
        <v>146</v>
      </c>
      <c r="B445" s="21">
        <v>469295.81</v>
      </c>
      <c r="C445" s="21">
        <v>-18021.71</v>
      </c>
      <c r="D445" s="21">
        <v>487317.52</v>
      </c>
      <c r="E445" s="21">
        <v>437478.98</v>
      </c>
      <c r="F445" s="21">
        <v>504269.63</v>
      </c>
      <c r="G445" s="21">
        <v>0</v>
      </c>
      <c r="H445" s="21">
        <v>469295.81</v>
      </c>
    </row>
    <row r="446" spans="1:8" ht="17.25" customHeight="1">
      <c r="A446" s="22" t="s">
        <v>145</v>
      </c>
      <c r="B446" s="21">
        <v>-292125.40000000002</v>
      </c>
      <c r="C446" s="21">
        <v>-23999.79</v>
      </c>
      <c r="D446" s="21">
        <v>-268125.61</v>
      </c>
      <c r="E446" s="21">
        <v>-245858.78</v>
      </c>
      <c r="F446" s="21">
        <v>-260308.72</v>
      </c>
      <c r="G446" s="21">
        <v>0</v>
      </c>
      <c r="H446" s="21">
        <v>-292125.40000000002</v>
      </c>
    </row>
    <row r="447" spans="1:8" ht="17.25" customHeight="1">
      <c r="A447" s="22" t="s">
        <v>144</v>
      </c>
      <c r="B447" s="21">
        <v>2542692.15</v>
      </c>
      <c r="C447" s="21">
        <v>204267.12</v>
      </c>
      <c r="D447" s="21">
        <v>2338425.0299999998</v>
      </c>
      <c r="E447" s="21">
        <v>1494610.05</v>
      </c>
      <c r="F447" s="21">
        <v>1974824.57</v>
      </c>
      <c r="G447" s="21">
        <v>0</v>
      </c>
      <c r="H447" s="21">
        <v>2542692.15</v>
      </c>
    </row>
    <row r="448" spans="1:8" ht="17.25" customHeight="1">
      <c r="A448" s="19" t="s">
        <v>143</v>
      </c>
      <c r="B448" s="20">
        <v>27184883.829999998</v>
      </c>
      <c r="C448" s="20">
        <v>3374220.09</v>
      </c>
      <c r="D448" s="20">
        <v>23810663.739999998</v>
      </c>
      <c r="E448" s="20">
        <v>22445190.23</v>
      </c>
      <c r="F448" s="20">
        <v>25320829.170000002</v>
      </c>
      <c r="G448" s="20">
        <v>0</v>
      </c>
      <c r="H448" s="20">
        <v>27184883.829999998</v>
      </c>
    </row>
    <row r="449" spans="1:8" ht="17.25" customHeight="1">
      <c r="A449" s="22" t="s">
        <v>142</v>
      </c>
      <c r="B449" s="21">
        <v>0</v>
      </c>
      <c r="C449" s="21">
        <v>0</v>
      </c>
      <c r="D449" s="21">
        <v>0</v>
      </c>
      <c r="E449" s="21">
        <v>-1423.99</v>
      </c>
      <c r="F449" s="21">
        <v>-1423.99</v>
      </c>
      <c r="G449" s="21">
        <v>0</v>
      </c>
      <c r="H449" s="21">
        <v>0</v>
      </c>
    </row>
    <row r="450" spans="1:8" ht="17.25" customHeight="1">
      <c r="A450" s="22" t="s">
        <v>141</v>
      </c>
      <c r="B450" s="21">
        <v>-1594022.25</v>
      </c>
      <c r="C450" s="21">
        <v>0</v>
      </c>
      <c r="D450" s="21">
        <v>-1594022.25</v>
      </c>
      <c r="E450" s="21">
        <v>-227625.58</v>
      </c>
      <c r="F450" s="21">
        <v>-227625.58</v>
      </c>
      <c r="G450" s="21">
        <v>0</v>
      </c>
      <c r="H450" s="21">
        <v>-1594022.25</v>
      </c>
    </row>
    <row r="451" spans="1:8" ht="17.25" customHeight="1">
      <c r="A451" s="19" t="s">
        <v>140</v>
      </c>
      <c r="B451" s="20">
        <v>-1594022.25</v>
      </c>
      <c r="C451" s="20">
        <v>0</v>
      </c>
      <c r="D451" s="20">
        <v>-1594022.25</v>
      </c>
      <c r="E451" s="20">
        <v>-229049.57</v>
      </c>
      <c r="F451" s="20">
        <v>-229049.57</v>
      </c>
      <c r="G451" s="20">
        <v>0</v>
      </c>
      <c r="H451" s="20">
        <v>-1594022.25</v>
      </c>
    </row>
    <row r="452" spans="1:8" ht="17.25" customHeight="1">
      <c r="A452" s="22" t="s">
        <v>139</v>
      </c>
      <c r="B452" s="21">
        <v>3724996.57</v>
      </c>
      <c r="C452" s="21">
        <v>350842.25</v>
      </c>
      <c r="D452" s="21">
        <v>3374154.32</v>
      </c>
      <c r="E452" s="21">
        <v>3476378.18</v>
      </c>
      <c r="F452" s="21">
        <v>3763914.78</v>
      </c>
      <c r="G452" s="21">
        <v>0</v>
      </c>
      <c r="H452" s="21">
        <v>3724996.57</v>
      </c>
    </row>
    <row r="453" spans="1:8" ht="17.100000000000001" customHeight="1">
      <c r="A453" s="22" t="s">
        <v>138</v>
      </c>
      <c r="B453" s="21">
        <v>9103.6299999999992</v>
      </c>
      <c r="C453" s="21">
        <v>860.87</v>
      </c>
      <c r="D453" s="21">
        <v>8242.76</v>
      </c>
      <c r="E453" s="21">
        <v>6113.71</v>
      </c>
      <c r="F453" s="21">
        <v>6478.43</v>
      </c>
      <c r="G453" s="21">
        <v>0</v>
      </c>
      <c r="H453" s="21">
        <v>9103.6299999999992</v>
      </c>
    </row>
    <row r="454" spans="1:8" ht="17.25" customHeight="1">
      <c r="A454" s="22" t="s">
        <v>137</v>
      </c>
      <c r="B454" s="21">
        <v>-2252010.39</v>
      </c>
      <c r="C454" s="21">
        <v>-225687.29</v>
      </c>
      <c r="D454" s="21">
        <v>-2026323.1</v>
      </c>
      <c r="E454" s="21">
        <v>-2116713.73</v>
      </c>
      <c r="F454" s="21">
        <v>-2354471.62</v>
      </c>
      <c r="G454" s="21">
        <v>0</v>
      </c>
      <c r="H454" s="21">
        <v>-2252010.39</v>
      </c>
    </row>
    <row r="455" spans="1:8" ht="17.25" customHeight="1">
      <c r="A455" s="19" t="s">
        <v>136</v>
      </c>
      <c r="B455" s="20">
        <v>1482089.81</v>
      </c>
      <c r="C455" s="20">
        <v>126015.83</v>
      </c>
      <c r="D455" s="20">
        <v>1356073.98</v>
      </c>
      <c r="E455" s="20">
        <v>1365778.16</v>
      </c>
      <c r="F455" s="20">
        <v>1415921.59</v>
      </c>
      <c r="G455" s="20">
        <v>0</v>
      </c>
      <c r="H455" s="20">
        <v>1482089.81</v>
      </c>
    </row>
    <row r="456" spans="1:8" ht="17.100000000000001" customHeight="1">
      <c r="A456" s="19" t="s">
        <v>135</v>
      </c>
      <c r="B456" s="20">
        <v>59680238.850000001</v>
      </c>
      <c r="C456" s="20">
        <v>6293738.5300000003</v>
      </c>
      <c r="D456" s="20">
        <v>53386500.32</v>
      </c>
      <c r="E456" s="20">
        <v>49662996.539999999</v>
      </c>
      <c r="F456" s="20">
        <v>55017056.109999999</v>
      </c>
      <c r="G456" s="20">
        <v>0</v>
      </c>
      <c r="H456" s="20">
        <v>59680238.850000001</v>
      </c>
    </row>
    <row r="457" spans="1:8" ht="17.25" customHeight="1">
      <c r="A457" s="22" t="s">
        <v>134</v>
      </c>
      <c r="B457" s="21">
        <v>11502591.109999999</v>
      </c>
      <c r="C457" s="21">
        <v>943765.05</v>
      </c>
      <c r="D457" s="21">
        <v>10558826.060000001</v>
      </c>
      <c r="E457" s="21">
        <v>9167479.0800000001</v>
      </c>
      <c r="F457" s="21">
        <v>9977025.1300000008</v>
      </c>
      <c r="G457" s="21">
        <v>0</v>
      </c>
      <c r="H457" s="21">
        <v>11502591.109999999</v>
      </c>
    </row>
    <row r="458" spans="1:8" ht="17.25" customHeight="1">
      <c r="A458" s="19" t="s">
        <v>133</v>
      </c>
      <c r="B458" s="20">
        <v>11502591.109999999</v>
      </c>
      <c r="C458" s="20">
        <v>943765.05</v>
      </c>
      <c r="D458" s="20">
        <v>10558826.060000001</v>
      </c>
      <c r="E458" s="20">
        <v>9167479.0800000001</v>
      </c>
      <c r="F458" s="20">
        <v>9977025.1300000008</v>
      </c>
      <c r="G458" s="20">
        <v>0</v>
      </c>
      <c r="H458" s="20">
        <v>11502591.109999999</v>
      </c>
    </row>
    <row r="459" spans="1:8" ht="17.25" customHeight="1">
      <c r="A459" s="19" t="s">
        <v>132</v>
      </c>
      <c r="B459" s="18">
        <v>71182829.959999993</v>
      </c>
      <c r="C459" s="18">
        <v>7237503.5800000001</v>
      </c>
      <c r="D459" s="18">
        <v>63945326.380000003</v>
      </c>
      <c r="E459" s="18">
        <v>58830475.619999997</v>
      </c>
      <c r="F459" s="18">
        <v>64994081.240000002</v>
      </c>
      <c r="G459" s="18">
        <v>0</v>
      </c>
      <c r="H459" s="18">
        <v>71182829.959999993</v>
      </c>
    </row>
    <row r="460" spans="1:8" ht="17.100000000000001" customHeight="1">
      <c r="A460" s="22" t="s">
        <v>131</v>
      </c>
      <c r="B460" s="21">
        <v>301971.96000000002</v>
      </c>
      <c r="C460" s="21">
        <v>25164.33</v>
      </c>
      <c r="D460" s="21">
        <v>276807.63</v>
      </c>
      <c r="E460" s="21">
        <v>301971.96000000002</v>
      </c>
      <c r="F460" s="21">
        <v>301971.96000000002</v>
      </c>
      <c r="G460" s="21">
        <v>0</v>
      </c>
      <c r="H460" s="21">
        <v>301971.96000000002</v>
      </c>
    </row>
    <row r="461" spans="1:8" ht="17.100000000000001" customHeight="1">
      <c r="A461" s="22" t="s">
        <v>130</v>
      </c>
      <c r="B461" s="21">
        <v>73954.679999999993</v>
      </c>
      <c r="C461" s="21">
        <v>6162.89</v>
      </c>
      <c r="D461" s="21">
        <v>67791.789999999994</v>
      </c>
      <c r="E461" s="21">
        <v>68953.119999999995</v>
      </c>
      <c r="F461" s="21">
        <v>75116.009999999995</v>
      </c>
      <c r="G461" s="21">
        <v>0</v>
      </c>
      <c r="H461" s="21">
        <v>73954.679999999993</v>
      </c>
    </row>
    <row r="462" spans="1:8" ht="17.25" customHeight="1">
      <c r="A462" s="22" t="s">
        <v>129</v>
      </c>
      <c r="B462" s="21">
        <v>8273.94</v>
      </c>
      <c r="C462" s="21">
        <v>689.51</v>
      </c>
      <c r="D462" s="21">
        <v>7584.43</v>
      </c>
      <c r="E462" s="21">
        <v>7584.46</v>
      </c>
      <c r="F462" s="21">
        <v>8273.94</v>
      </c>
      <c r="G462" s="21">
        <v>0</v>
      </c>
      <c r="H462" s="21">
        <v>8273.94</v>
      </c>
    </row>
    <row r="463" spans="1:8" ht="17.100000000000001" customHeight="1">
      <c r="A463" s="22" t="s">
        <v>128</v>
      </c>
      <c r="B463" s="21">
        <v>430288.92</v>
      </c>
      <c r="C463" s="21">
        <v>35857.410000000003</v>
      </c>
      <c r="D463" s="21">
        <v>394431.51</v>
      </c>
      <c r="E463" s="21">
        <v>417521.02</v>
      </c>
      <c r="F463" s="21">
        <v>418150.40000000002</v>
      </c>
      <c r="G463" s="21">
        <v>0</v>
      </c>
      <c r="H463" s="21">
        <v>430288.92</v>
      </c>
    </row>
    <row r="464" spans="1:8" ht="17.25" customHeight="1">
      <c r="A464" s="19" t="s">
        <v>127</v>
      </c>
      <c r="B464" s="20">
        <v>814489.5</v>
      </c>
      <c r="C464" s="20">
        <v>67874.14</v>
      </c>
      <c r="D464" s="20">
        <v>746615.36</v>
      </c>
      <c r="E464" s="20">
        <v>796030.56</v>
      </c>
      <c r="F464" s="20">
        <v>803512.31</v>
      </c>
      <c r="G464" s="20">
        <v>0</v>
      </c>
      <c r="H464" s="20">
        <v>814489.5</v>
      </c>
    </row>
    <row r="465" spans="1:8" ht="17.25" customHeight="1">
      <c r="A465" s="22" t="s">
        <v>126</v>
      </c>
      <c r="B465" s="21">
        <v>32760888.309999999</v>
      </c>
      <c r="C465" s="21">
        <v>2749709.82</v>
      </c>
      <c r="D465" s="21">
        <v>30011178.489999998</v>
      </c>
      <c r="E465" s="21">
        <v>29419985.609999999</v>
      </c>
      <c r="F465" s="21">
        <v>32119791.370000001</v>
      </c>
      <c r="G465" s="21">
        <v>0</v>
      </c>
      <c r="H465" s="21">
        <v>32760888.309999999</v>
      </c>
    </row>
    <row r="466" spans="1:8" ht="17.25" customHeight="1">
      <c r="A466" s="22" t="s">
        <v>125</v>
      </c>
      <c r="B466" s="21">
        <v>4297.3900000000003</v>
      </c>
      <c r="C466" s="21">
        <v>4650.9799999999996</v>
      </c>
      <c r="D466" s="21">
        <v>-353.59</v>
      </c>
      <c r="E466" s="21">
        <v>3190.83</v>
      </c>
      <c r="F466" s="21">
        <v>3190.83</v>
      </c>
      <c r="G466" s="21">
        <v>0</v>
      </c>
      <c r="H466" s="21">
        <v>4297.3900000000003</v>
      </c>
    </row>
    <row r="467" spans="1:8" ht="17.25" customHeight="1">
      <c r="A467" s="22" t="s">
        <v>124</v>
      </c>
      <c r="B467" s="21">
        <v>-174809.52</v>
      </c>
      <c r="C467" s="21">
        <v>-15755.43</v>
      </c>
      <c r="D467" s="21">
        <v>-159054.09</v>
      </c>
      <c r="E467" s="21">
        <v>-143282.17000000001</v>
      </c>
      <c r="F467" s="21">
        <v>-157064.69</v>
      </c>
      <c r="G467" s="21">
        <v>0</v>
      </c>
      <c r="H467" s="21">
        <v>-174809.52</v>
      </c>
    </row>
    <row r="468" spans="1:8" ht="17.25" customHeight="1">
      <c r="A468" s="19" t="s">
        <v>123</v>
      </c>
      <c r="B468" s="20">
        <v>32590376.18</v>
      </c>
      <c r="C468" s="20">
        <v>2738605.37</v>
      </c>
      <c r="D468" s="20">
        <v>29851770.809999999</v>
      </c>
      <c r="E468" s="20">
        <v>29279894.27</v>
      </c>
      <c r="F468" s="20">
        <v>31965917.510000002</v>
      </c>
      <c r="G468" s="20">
        <v>0</v>
      </c>
      <c r="H468" s="20">
        <v>32590376.18</v>
      </c>
    </row>
    <row r="469" spans="1:8" ht="17.100000000000001" customHeight="1">
      <c r="A469" s="19" t="s">
        <v>122</v>
      </c>
      <c r="B469" s="18">
        <v>33404865.68</v>
      </c>
      <c r="C469" s="18">
        <v>2806479.51</v>
      </c>
      <c r="D469" s="18">
        <v>30598386.170000002</v>
      </c>
      <c r="E469" s="18">
        <v>30075924.829999998</v>
      </c>
      <c r="F469" s="18">
        <v>32769429.82</v>
      </c>
      <c r="G469" s="18">
        <v>0</v>
      </c>
      <c r="H469" s="18">
        <v>33404865.68</v>
      </c>
    </row>
    <row r="470" spans="1:8" ht="17.25" customHeight="1">
      <c r="A470" s="24" t="s">
        <v>121</v>
      </c>
      <c r="B470" s="27">
        <v>104587695.64</v>
      </c>
      <c r="C470" s="27">
        <v>10043983.09</v>
      </c>
      <c r="D470" s="27">
        <v>94543712.549999997</v>
      </c>
      <c r="E470" s="27">
        <v>88906400.450000003</v>
      </c>
      <c r="F470" s="27">
        <v>97763511.049999997</v>
      </c>
      <c r="G470" s="27">
        <v>0</v>
      </c>
      <c r="H470" s="27">
        <v>104587695.64</v>
      </c>
    </row>
    <row r="471" spans="1:8" ht="17.25" customHeight="1">
      <c r="A471" s="24" t="s">
        <v>120</v>
      </c>
      <c r="B471" s="27">
        <v>48530920.990000002</v>
      </c>
      <c r="C471" s="27">
        <v>3321429.04</v>
      </c>
      <c r="D471" s="27">
        <v>45209491.950000003</v>
      </c>
      <c r="E471" s="27">
        <v>36383290.140000001</v>
      </c>
      <c r="F471" s="27">
        <v>40107743.770000003</v>
      </c>
      <c r="G471" s="27">
        <v>0</v>
      </c>
      <c r="H471" s="27">
        <v>48530920.990000002</v>
      </c>
    </row>
    <row r="472" spans="1:8" ht="17.25" customHeight="1">
      <c r="A472" s="22" t="s">
        <v>119</v>
      </c>
      <c r="B472" s="21">
        <v>-14021.62</v>
      </c>
      <c r="C472" s="21">
        <v>28.76</v>
      </c>
      <c r="D472" s="21">
        <v>-14050.38</v>
      </c>
      <c r="E472" s="21">
        <v>-2189.33</v>
      </c>
      <c r="F472" s="21">
        <v>452.32</v>
      </c>
      <c r="G472" s="21">
        <v>0</v>
      </c>
      <c r="H472" s="21">
        <v>-14021.62</v>
      </c>
    </row>
    <row r="473" spans="1:8" ht="17.100000000000001" customHeight="1">
      <c r="A473" s="22" t="s">
        <v>118</v>
      </c>
      <c r="B473" s="21">
        <v>-52965.29</v>
      </c>
      <c r="C473" s="21">
        <v>-42748.71</v>
      </c>
      <c r="D473" s="21">
        <v>-10216.58</v>
      </c>
      <c r="E473" s="21">
        <v>-31254.09</v>
      </c>
      <c r="F473" s="21">
        <v>-37482.32</v>
      </c>
      <c r="G473" s="21">
        <v>0</v>
      </c>
      <c r="H473" s="21">
        <v>-52965.29</v>
      </c>
    </row>
    <row r="474" spans="1:8" ht="17.25" customHeight="1">
      <c r="A474" s="22" t="s">
        <v>117</v>
      </c>
      <c r="B474" s="21">
        <v>61373</v>
      </c>
      <c r="C474" s="21">
        <v>12542.25</v>
      </c>
      <c r="D474" s="21">
        <v>48830.75</v>
      </c>
      <c r="E474" s="21">
        <v>21780.87</v>
      </c>
      <c r="F474" s="21">
        <v>22976.59</v>
      </c>
      <c r="G474" s="21">
        <v>0</v>
      </c>
      <c r="H474" s="21">
        <v>61373</v>
      </c>
    </row>
    <row r="475" spans="1:8" ht="17.100000000000001" customHeight="1">
      <c r="A475" s="19" t="s">
        <v>116</v>
      </c>
      <c r="B475" s="26">
        <v>-5613.91</v>
      </c>
      <c r="C475" s="20">
        <v>-30177.7</v>
      </c>
      <c r="D475" s="20">
        <v>24563.79</v>
      </c>
      <c r="E475" s="20">
        <v>-11662.55</v>
      </c>
      <c r="F475" s="20">
        <v>-14053.41</v>
      </c>
      <c r="G475" s="20">
        <v>0</v>
      </c>
      <c r="H475" s="20">
        <v>-5613.91</v>
      </c>
    </row>
    <row r="476" spans="1:8" ht="17.100000000000001" customHeight="1">
      <c r="A476" s="22" t="s">
        <v>115</v>
      </c>
      <c r="B476" s="21">
        <v>-716492.72</v>
      </c>
      <c r="C476" s="21">
        <v>-97438.98</v>
      </c>
      <c r="D476" s="21">
        <v>-619053.74</v>
      </c>
      <c r="E476" s="21">
        <v>-79171.61</v>
      </c>
      <c r="F476" s="21">
        <v>-91439.66</v>
      </c>
      <c r="G476" s="21">
        <v>0</v>
      </c>
      <c r="H476" s="21">
        <v>-716492.72</v>
      </c>
    </row>
    <row r="477" spans="1:8" ht="17.25" customHeight="1">
      <c r="A477" s="22" t="s">
        <v>114</v>
      </c>
      <c r="B477" s="21">
        <v>-561180.24</v>
      </c>
      <c r="C477" s="21">
        <v>-123699.39</v>
      </c>
      <c r="D477" s="21">
        <v>-437480.85</v>
      </c>
      <c r="E477" s="21">
        <v>-73456.39</v>
      </c>
      <c r="F477" s="21">
        <v>-80027.37</v>
      </c>
      <c r="G477" s="21">
        <v>0</v>
      </c>
      <c r="H477" s="21">
        <v>-561180.24</v>
      </c>
    </row>
    <row r="478" spans="1:8" ht="17.25" customHeight="1">
      <c r="A478" s="22" t="s">
        <v>113</v>
      </c>
      <c r="B478" s="21">
        <v>-640453.44999999995</v>
      </c>
      <c r="C478" s="21">
        <v>-115125.35</v>
      </c>
      <c r="D478" s="21">
        <v>-525328.1</v>
      </c>
      <c r="E478" s="21">
        <v>-79756.25</v>
      </c>
      <c r="F478" s="21">
        <v>-89473.06</v>
      </c>
      <c r="G478" s="21">
        <v>0</v>
      </c>
      <c r="H478" s="21">
        <v>-640453.44999999995</v>
      </c>
    </row>
    <row r="479" spans="1:8" ht="17.25" customHeight="1">
      <c r="A479" s="22" t="s">
        <v>112</v>
      </c>
      <c r="B479" s="25">
        <v>-17390843.940000001</v>
      </c>
      <c r="C479" s="21">
        <v>-1455774.86</v>
      </c>
      <c r="D479" s="21">
        <v>-15935069.08</v>
      </c>
      <c r="E479" s="21">
        <v>-15341426.82</v>
      </c>
      <c r="F479" s="21">
        <v>-16773928.869999999</v>
      </c>
      <c r="G479" s="21">
        <v>0</v>
      </c>
      <c r="H479" s="21">
        <v>-17390843.940000001</v>
      </c>
    </row>
    <row r="480" spans="1:8" ht="17.100000000000001" customHeight="1">
      <c r="A480" s="22" t="s">
        <v>111</v>
      </c>
      <c r="B480" s="21">
        <v>-916946.68</v>
      </c>
      <c r="C480" s="21">
        <v>-57571.040000000001</v>
      </c>
      <c r="D480" s="21">
        <v>-859375.64</v>
      </c>
      <c r="E480" s="21">
        <v>-1412735.57</v>
      </c>
      <c r="F480" s="21">
        <v>-1515811.69</v>
      </c>
      <c r="G480" s="21">
        <v>0</v>
      </c>
      <c r="H480" s="21">
        <v>-916946.68</v>
      </c>
    </row>
    <row r="481" spans="1:8" ht="17.25" customHeight="1">
      <c r="A481" s="22" t="s">
        <v>110</v>
      </c>
      <c r="B481" s="21">
        <v>-60.32</v>
      </c>
      <c r="C481" s="21">
        <v>-3.52</v>
      </c>
      <c r="D481" s="21">
        <v>-56.8</v>
      </c>
      <c r="E481" s="21">
        <v>-96.22</v>
      </c>
      <c r="F481" s="21">
        <v>-1164</v>
      </c>
      <c r="G481" s="21">
        <v>0</v>
      </c>
      <c r="H481" s="21">
        <v>-60.32</v>
      </c>
    </row>
    <row r="482" spans="1:8" ht="17.25" customHeight="1">
      <c r="A482" s="19" t="s">
        <v>109</v>
      </c>
      <c r="B482" s="20">
        <v>-20225977.350000001</v>
      </c>
      <c r="C482" s="20">
        <v>-1849613.14</v>
      </c>
      <c r="D482" s="20">
        <v>-18376364.210000001</v>
      </c>
      <c r="E482" s="20">
        <v>-16986642.859999999</v>
      </c>
      <c r="F482" s="20">
        <v>-18551844.649999999</v>
      </c>
      <c r="G482" s="20">
        <v>0</v>
      </c>
      <c r="H482" s="20">
        <v>-20225977.350000001</v>
      </c>
    </row>
    <row r="483" spans="1:8" ht="17.25" customHeight="1">
      <c r="A483" s="22" t="s">
        <v>108</v>
      </c>
      <c r="B483" s="21">
        <v>-9516.84</v>
      </c>
      <c r="C483" s="21">
        <v>-2150.61</v>
      </c>
      <c r="D483" s="21">
        <v>-7366.23</v>
      </c>
      <c r="E483" s="21">
        <v>18537.45</v>
      </c>
      <c r="F483" s="21">
        <v>13423.1</v>
      </c>
      <c r="G483" s="21">
        <v>0</v>
      </c>
      <c r="H483" s="21">
        <v>-9516.84</v>
      </c>
    </row>
    <row r="484" spans="1:8" ht="17.25" customHeight="1">
      <c r="A484" s="19" t="s">
        <v>107</v>
      </c>
      <c r="B484" s="20">
        <v>-9516.84</v>
      </c>
      <c r="C484" s="20">
        <v>-2150.61</v>
      </c>
      <c r="D484" s="20">
        <v>-7366.23</v>
      </c>
      <c r="E484" s="20">
        <v>18537.45</v>
      </c>
      <c r="F484" s="20">
        <v>13423.1</v>
      </c>
      <c r="G484" s="20">
        <v>0</v>
      </c>
      <c r="H484" s="20">
        <v>-9516.84</v>
      </c>
    </row>
    <row r="485" spans="1:8" ht="17.25" customHeight="1">
      <c r="A485" s="22" t="s">
        <v>106</v>
      </c>
      <c r="B485" s="21">
        <v>0</v>
      </c>
      <c r="C485" s="21">
        <v>0</v>
      </c>
      <c r="D485" s="21">
        <v>0</v>
      </c>
      <c r="E485" s="21">
        <v>4295.2700000000004</v>
      </c>
      <c r="F485" s="21">
        <v>4295.2700000000004</v>
      </c>
      <c r="G485" s="21">
        <v>0</v>
      </c>
      <c r="H485" s="21">
        <v>0</v>
      </c>
    </row>
    <row r="486" spans="1:8" ht="17.25" customHeight="1">
      <c r="A486" s="22" t="s">
        <v>105</v>
      </c>
      <c r="B486" s="21">
        <v>634516.69999999995</v>
      </c>
      <c r="C486" s="21">
        <v>111836.93</v>
      </c>
      <c r="D486" s="21">
        <v>522679.77</v>
      </c>
      <c r="E486" s="21">
        <v>80125.77</v>
      </c>
      <c r="F486" s="21">
        <v>89748.88</v>
      </c>
      <c r="G486" s="21">
        <v>0</v>
      </c>
      <c r="H486" s="21">
        <v>634516.69999999995</v>
      </c>
    </row>
    <row r="487" spans="1:8" ht="17.100000000000001" customHeight="1">
      <c r="A487" s="19" t="s">
        <v>104</v>
      </c>
      <c r="B487" s="20">
        <v>634516.69999999995</v>
      </c>
      <c r="C487" s="20">
        <v>111836.93</v>
      </c>
      <c r="D487" s="20">
        <v>522679.77</v>
      </c>
      <c r="E487" s="20">
        <v>84421.04</v>
      </c>
      <c r="F487" s="20">
        <v>94044.15</v>
      </c>
      <c r="G487" s="20">
        <v>0</v>
      </c>
      <c r="H487" s="20">
        <v>634516.69999999995</v>
      </c>
    </row>
    <row r="488" spans="1:8" ht="17.25" customHeight="1">
      <c r="A488" s="22" t="s">
        <v>103</v>
      </c>
      <c r="B488" s="21">
        <v>1396635.79</v>
      </c>
      <c r="C488" s="21">
        <v>-459199.3</v>
      </c>
      <c r="D488" s="21">
        <v>1855835.09</v>
      </c>
      <c r="E488" s="21">
        <v>1446736.8</v>
      </c>
      <c r="F488" s="21">
        <v>1610405.23</v>
      </c>
      <c r="G488" s="21">
        <v>0</v>
      </c>
      <c r="H488" s="21">
        <v>1396635.79</v>
      </c>
    </row>
    <row r="489" spans="1:8" ht="17.100000000000001" customHeight="1">
      <c r="A489" s="22" t="s">
        <v>102</v>
      </c>
      <c r="B489" s="21">
        <v>170524.17</v>
      </c>
      <c r="C489" s="21">
        <v>10106.25</v>
      </c>
      <c r="D489" s="21">
        <v>160417.92000000001</v>
      </c>
      <c r="E489" s="21">
        <v>24541.43</v>
      </c>
      <c r="F489" s="21">
        <v>34605.83</v>
      </c>
      <c r="G489" s="21">
        <v>0</v>
      </c>
      <c r="H489" s="21">
        <v>170524.17</v>
      </c>
    </row>
    <row r="490" spans="1:8" ht="17.25" customHeight="1">
      <c r="A490" s="19" t="s">
        <v>101</v>
      </c>
      <c r="B490" s="20">
        <v>170524.17</v>
      </c>
      <c r="C490" s="20">
        <v>10106.25</v>
      </c>
      <c r="D490" s="20">
        <v>160417.92000000001</v>
      </c>
      <c r="E490" s="20">
        <v>24541.43</v>
      </c>
      <c r="F490" s="20">
        <v>34605.83</v>
      </c>
      <c r="G490" s="20">
        <v>0</v>
      </c>
      <c r="H490" s="20">
        <v>170524.17</v>
      </c>
    </row>
    <row r="491" spans="1:8" ht="17.25" customHeight="1">
      <c r="A491" s="22" t="s">
        <v>100</v>
      </c>
      <c r="B491" s="21">
        <v>-343.36</v>
      </c>
      <c r="C491" s="21">
        <v>-343.36</v>
      </c>
      <c r="D491" s="21">
        <v>0</v>
      </c>
      <c r="E491" s="21">
        <v>0</v>
      </c>
      <c r="F491" s="21">
        <v>-31333</v>
      </c>
      <c r="G491" s="21">
        <v>0</v>
      </c>
      <c r="H491" s="21">
        <v>-343.36</v>
      </c>
    </row>
    <row r="492" spans="1:8" ht="17.100000000000001" customHeight="1">
      <c r="A492" s="22" t="s">
        <v>99</v>
      </c>
      <c r="B492" s="21">
        <v>252531.69</v>
      </c>
      <c r="C492" s="21">
        <v>-84816.9</v>
      </c>
      <c r="D492" s="21">
        <v>337348.59</v>
      </c>
      <c r="E492" s="21">
        <v>-116411.1</v>
      </c>
      <c r="F492" s="21">
        <v>-198175.42</v>
      </c>
      <c r="G492" s="21">
        <v>0</v>
      </c>
      <c r="H492" s="21">
        <v>252531.69</v>
      </c>
    </row>
    <row r="493" spans="1:8" ht="17.25" customHeight="1">
      <c r="A493" s="19" t="s">
        <v>98</v>
      </c>
      <c r="B493" s="20">
        <v>252188.33</v>
      </c>
      <c r="C493" s="20">
        <v>-85160.26</v>
      </c>
      <c r="D493" s="20">
        <v>337348.59</v>
      </c>
      <c r="E493" s="20">
        <v>-116411.1</v>
      </c>
      <c r="F493" s="20">
        <v>-229508.42</v>
      </c>
      <c r="G493" s="20">
        <v>0</v>
      </c>
      <c r="H493" s="20">
        <v>252188.33</v>
      </c>
    </row>
    <row r="494" spans="1:8" ht="17.25" customHeight="1">
      <c r="A494" s="22" t="s">
        <v>97</v>
      </c>
      <c r="B494" s="21">
        <v>-202770.6</v>
      </c>
      <c r="C494" s="21">
        <v>-16897.55</v>
      </c>
      <c r="D494" s="21">
        <v>-185873.05</v>
      </c>
      <c r="E494" s="21">
        <v>-61705.71</v>
      </c>
      <c r="F494" s="21">
        <v>-67315.320000000007</v>
      </c>
      <c r="G494" s="21">
        <v>0</v>
      </c>
      <c r="H494" s="21">
        <v>-202770.6</v>
      </c>
    </row>
    <row r="495" spans="1:8" ht="17.100000000000001" customHeight="1">
      <c r="A495" s="22" t="s">
        <v>96</v>
      </c>
      <c r="B495" s="21">
        <v>-174809.52</v>
      </c>
      <c r="C495" s="21">
        <v>-15755.72</v>
      </c>
      <c r="D495" s="21">
        <v>-159053.79999999999</v>
      </c>
      <c r="E495" s="21">
        <v>-143281.23000000001</v>
      </c>
      <c r="F495" s="21">
        <v>-157064.69</v>
      </c>
      <c r="G495" s="21">
        <v>0</v>
      </c>
      <c r="H495" s="21">
        <v>-174809.52</v>
      </c>
    </row>
    <row r="496" spans="1:8" ht="17.25" customHeight="1">
      <c r="A496" s="22" t="s">
        <v>95</v>
      </c>
      <c r="B496" s="21">
        <v>85441.13</v>
      </c>
      <c r="C496" s="21">
        <v>7229.1</v>
      </c>
      <c r="D496" s="21">
        <v>78212.03</v>
      </c>
      <c r="E496" s="21">
        <v>38612.379999999997</v>
      </c>
      <c r="F496" s="21">
        <v>38612.379999999997</v>
      </c>
      <c r="G496" s="21">
        <v>0</v>
      </c>
      <c r="H496" s="21">
        <v>85441.13</v>
      </c>
    </row>
    <row r="497" spans="1:8" ht="17.25" customHeight="1">
      <c r="A497" s="19" t="s">
        <v>94</v>
      </c>
      <c r="B497" s="20">
        <v>-292138.99</v>
      </c>
      <c r="C497" s="20">
        <v>-25424.17</v>
      </c>
      <c r="D497" s="20">
        <v>-266714.82</v>
      </c>
      <c r="E497" s="20">
        <v>-166374.56</v>
      </c>
      <c r="F497" s="20">
        <v>-185767.63</v>
      </c>
      <c r="G497" s="20">
        <v>0</v>
      </c>
      <c r="H497" s="20">
        <v>-292138.99</v>
      </c>
    </row>
    <row r="498" spans="1:8" ht="17.100000000000001" customHeight="1">
      <c r="A498" s="19" t="s">
        <v>93</v>
      </c>
      <c r="B498" s="20">
        <v>-18079382.100000001</v>
      </c>
      <c r="C498" s="20">
        <v>-2329782</v>
      </c>
      <c r="D498" s="20">
        <v>-15749600.1</v>
      </c>
      <c r="E498" s="20">
        <v>-15706854.35</v>
      </c>
      <c r="F498" s="20">
        <v>-17228695.800000001</v>
      </c>
      <c r="G498" s="20">
        <v>0</v>
      </c>
      <c r="H498" s="20">
        <v>-18079382.100000001</v>
      </c>
    </row>
    <row r="499" spans="1:8" ht="17.25" customHeight="1">
      <c r="A499" s="24" t="s">
        <v>92</v>
      </c>
      <c r="B499" s="23">
        <v>30451538.890000001</v>
      </c>
      <c r="C499" s="23">
        <v>991647.04</v>
      </c>
      <c r="D499" s="23">
        <v>29459891.850000001</v>
      </c>
      <c r="E499" s="23">
        <v>20676435.789999999</v>
      </c>
      <c r="F499" s="23">
        <v>22879047.969999999</v>
      </c>
      <c r="G499" s="23">
        <v>0</v>
      </c>
      <c r="H499" s="23">
        <v>30451538.890000001</v>
      </c>
    </row>
    <row r="500" spans="1:8" ht="17.25" customHeight="1">
      <c r="A500" s="22" t="s">
        <v>91</v>
      </c>
      <c r="B500" s="21">
        <v>26621655.25</v>
      </c>
      <c r="C500" s="21">
        <v>3143153.16</v>
      </c>
      <c r="D500" s="21">
        <v>23478502.09</v>
      </c>
      <c r="E500" s="21">
        <v>463774.31</v>
      </c>
      <c r="F500" s="21">
        <v>2239469.4700000002</v>
      </c>
      <c r="G500" s="21">
        <v>0</v>
      </c>
      <c r="H500" s="21">
        <v>26621655.25</v>
      </c>
    </row>
    <row r="501" spans="1:8" ht="17.25" customHeight="1">
      <c r="A501" s="22" t="s">
        <v>90</v>
      </c>
      <c r="B501" s="21">
        <v>4305030.25</v>
      </c>
      <c r="C501" s="21">
        <v>-59960.74</v>
      </c>
      <c r="D501" s="21">
        <v>4364990.99</v>
      </c>
      <c r="E501" s="21">
        <v>42598.83</v>
      </c>
      <c r="F501" s="21">
        <v>-3064328.23</v>
      </c>
      <c r="G501" s="21">
        <v>0</v>
      </c>
      <c r="H501" s="21">
        <v>4305030.25</v>
      </c>
    </row>
    <row r="502" spans="1:8" ht="17.25" customHeight="1">
      <c r="A502" s="22" t="s">
        <v>89</v>
      </c>
      <c r="B502" s="21">
        <v>-110495.5</v>
      </c>
      <c r="C502" s="21">
        <v>-59831.43</v>
      </c>
      <c r="D502" s="21">
        <v>-50664.07</v>
      </c>
      <c r="E502" s="21">
        <v>-247050.52</v>
      </c>
      <c r="F502" s="21">
        <v>-916423.57</v>
      </c>
      <c r="G502" s="21">
        <v>0</v>
      </c>
      <c r="H502" s="21">
        <v>-110495.5</v>
      </c>
    </row>
    <row r="503" spans="1:8" ht="17.100000000000001" customHeight="1">
      <c r="A503" s="22" t="s">
        <v>88</v>
      </c>
      <c r="B503" s="21">
        <v>-24216.880000000001</v>
      </c>
      <c r="C503" s="21">
        <v>-12716.92</v>
      </c>
      <c r="D503" s="21">
        <v>-11499.96</v>
      </c>
      <c r="E503" s="21">
        <v>-56079.85</v>
      </c>
      <c r="F503" s="21">
        <v>3103634.07</v>
      </c>
      <c r="G503" s="21">
        <v>0</v>
      </c>
      <c r="H503" s="21">
        <v>-24216.880000000001</v>
      </c>
    </row>
    <row r="504" spans="1:8" ht="17.100000000000001" customHeight="1">
      <c r="A504" s="19" t="s">
        <v>87</v>
      </c>
      <c r="B504" s="20">
        <v>30791973.120000001</v>
      </c>
      <c r="C504" s="20">
        <v>3010644.07</v>
      </c>
      <c r="D504" s="20">
        <v>27781329.050000001</v>
      </c>
      <c r="E504" s="20">
        <v>203242.77</v>
      </c>
      <c r="F504" s="20">
        <v>1362351.74</v>
      </c>
      <c r="G504" s="20">
        <v>0</v>
      </c>
      <c r="H504" s="20">
        <v>30791973.120000001</v>
      </c>
    </row>
    <row r="505" spans="1:8" ht="16.7" customHeight="1">
      <c r="A505" s="22" t="s">
        <v>86</v>
      </c>
      <c r="B505" s="21">
        <v>-758663.41</v>
      </c>
      <c r="C505" s="21">
        <v>-462749.13</v>
      </c>
      <c r="D505" s="21">
        <v>-295914.28000000003</v>
      </c>
      <c r="E505" s="21">
        <v>-89086.47</v>
      </c>
      <c r="F505" s="21">
        <v>-89086.47</v>
      </c>
      <c r="G505" s="21">
        <v>0</v>
      </c>
      <c r="H505" s="21">
        <v>-758663.41</v>
      </c>
    </row>
    <row r="506" spans="1:8" ht="17.25" customHeight="1">
      <c r="A506" s="22" t="s">
        <v>85</v>
      </c>
      <c r="B506" s="21">
        <v>325140.28999999998</v>
      </c>
      <c r="C506" s="21">
        <v>96113.94</v>
      </c>
      <c r="D506" s="21">
        <v>229026.35</v>
      </c>
      <c r="E506" s="21">
        <v>0</v>
      </c>
      <c r="F506" s="21">
        <v>0</v>
      </c>
      <c r="G506" s="21">
        <v>0</v>
      </c>
      <c r="H506" s="21">
        <v>325140.28999999998</v>
      </c>
    </row>
    <row r="507" spans="1:8" ht="17.25" customHeight="1">
      <c r="A507" s="22" t="s">
        <v>84</v>
      </c>
      <c r="B507" s="21">
        <v>-58840741.399999999</v>
      </c>
      <c r="C507" s="21">
        <v>-11151364.390000001</v>
      </c>
      <c r="D507" s="21">
        <v>-47689377.009999998</v>
      </c>
      <c r="E507" s="21">
        <v>-75542784.060000002</v>
      </c>
      <c r="F507" s="21">
        <v>-121193500.14</v>
      </c>
      <c r="G507" s="21">
        <v>0</v>
      </c>
      <c r="H507" s="21">
        <v>-58840741.399999999</v>
      </c>
    </row>
    <row r="508" spans="1:8" ht="17.25" customHeight="1">
      <c r="A508" s="22" t="s">
        <v>83</v>
      </c>
      <c r="B508" s="21">
        <v>-12924396.16</v>
      </c>
      <c r="C508" s="21">
        <v>-3614678.22</v>
      </c>
      <c r="D508" s="21">
        <v>-9309717.9399999995</v>
      </c>
      <c r="E508" s="21">
        <v>-9554887.1500000004</v>
      </c>
      <c r="F508" s="21">
        <v>-15603571.550000001</v>
      </c>
      <c r="G508" s="21">
        <v>0</v>
      </c>
      <c r="H508" s="21">
        <v>-12924396.16</v>
      </c>
    </row>
    <row r="509" spans="1:8" ht="17.25" customHeight="1">
      <c r="A509" s="22" t="s">
        <v>82</v>
      </c>
      <c r="B509" s="21">
        <v>-41171.730000000003</v>
      </c>
      <c r="C509" s="21">
        <v>-41171.730000000003</v>
      </c>
      <c r="D509" s="21">
        <v>0</v>
      </c>
      <c r="E509" s="21">
        <v>0</v>
      </c>
      <c r="F509" s="21">
        <v>663805.19999999995</v>
      </c>
      <c r="G509" s="21">
        <v>0</v>
      </c>
      <c r="H509" s="21">
        <v>-41171.730000000003</v>
      </c>
    </row>
    <row r="510" spans="1:8" ht="17.25" customHeight="1">
      <c r="A510" s="22" t="s">
        <v>81</v>
      </c>
      <c r="B510" s="21">
        <v>196055.85</v>
      </c>
      <c r="C510" s="21">
        <v>196055.85</v>
      </c>
      <c r="D510" s="21">
        <v>0</v>
      </c>
      <c r="E510" s="21">
        <v>0</v>
      </c>
      <c r="F510" s="21">
        <v>-3160977.17</v>
      </c>
      <c r="G510" s="21">
        <v>0</v>
      </c>
      <c r="H510" s="21">
        <v>196055.85</v>
      </c>
    </row>
    <row r="511" spans="1:8" ht="17.100000000000001" customHeight="1">
      <c r="A511" s="22" t="s">
        <v>80</v>
      </c>
      <c r="B511" s="21">
        <v>-102196.73</v>
      </c>
      <c r="C511" s="21">
        <v>-66092.539999999994</v>
      </c>
      <c r="D511" s="21">
        <v>-36104.19</v>
      </c>
      <c r="E511" s="21">
        <v>-213344.98</v>
      </c>
      <c r="F511" s="21">
        <v>-225101.67</v>
      </c>
      <c r="G511" s="21">
        <v>0</v>
      </c>
      <c r="H511" s="21">
        <v>-102196.73</v>
      </c>
    </row>
    <row r="512" spans="1:8" ht="17.25" customHeight="1">
      <c r="A512" s="22" t="s">
        <v>79</v>
      </c>
      <c r="B512" s="21">
        <v>0</v>
      </c>
      <c r="C512" s="21">
        <v>0</v>
      </c>
      <c r="D512" s="21">
        <v>0</v>
      </c>
      <c r="E512" s="21">
        <v>0</v>
      </c>
      <c r="F512" s="21">
        <v>-116514.71</v>
      </c>
      <c r="G512" s="21">
        <v>0</v>
      </c>
      <c r="H512" s="21">
        <v>0</v>
      </c>
    </row>
    <row r="513" spans="1:8" ht="17.25" customHeight="1">
      <c r="A513" s="22" t="s">
        <v>78</v>
      </c>
      <c r="B513" s="21">
        <v>32413137.09</v>
      </c>
      <c r="C513" s="21">
        <v>8380483.9800000004</v>
      </c>
      <c r="D513" s="21">
        <v>24032653.109999999</v>
      </c>
      <c r="E513" s="21">
        <v>84090093.359999999</v>
      </c>
      <c r="F513" s="21">
        <v>128819757.15000001</v>
      </c>
      <c r="G513" s="21">
        <v>0</v>
      </c>
      <c r="H513" s="21">
        <v>32413137.09</v>
      </c>
    </row>
    <row r="514" spans="1:8" ht="17.25" customHeight="1">
      <c r="A514" s="22" t="s">
        <v>77</v>
      </c>
      <c r="B514" s="21">
        <v>6731961.6500000004</v>
      </c>
      <c r="C514" s="21">
        <v>3298618.52</v>
      </c>
      <c r="D514" s="21">
        <v>3433343.13</v>
      </c>
      <c r="E514" s="21">
        <v>7576592.3300000001</v>
      </c>
      <c r="F514" s="21">
        <v>16752797.560000001</v>
      </c>
      <c r="G514" s="21">
        <v>0</v>
      </c>
      <c r="H514" s="21">
        <v>6731961.6500000004</v>
      </c>
    </row>
    <row r="515" spans="1:8" ht="17.25" customHeight="1">
      <c r="A515" s="22" t="s">
        <v>76</v>
      </c>
      <c r="B515" s="21">
        <v>0</v>
      </c>
      <c r="C515" s="21">
        <v>0</v>
      </c>
      <c r="D515" s="21">
        <v>0</v>
      </c>
      <c r="E515" s="21">
        <v>0</v>
      </c>
      <c r="F515" s="21">
        <v>24468.09</v>
      </c>
      <c r="G515" s="21">
        <v>0</v>
      </c>
      <c r="H515" s="21">
        <v>0</v>
      </c>
    </row>
    <row r="516" spans="1:8" ht="17.25" customHeight="1">
      <c r="A516" s="22" t="s">
        <v>75</v>
      </c>
      <c r="B516" s="21">
        <v>486651.09</v>
      </c>
      <c r="C516" s="21">
        <v>314726.34000000003</v>
      </c>
      <c r="D516" s="21">
        <v>171924.75</v>
      </c>
      <c r="E516" s="21">
        <v>1015928.46</v>
      </c>
      <c r="F516" s="21">
        <v>1071912.67</v>
      </c>
      <c r="G516" s="21">
        <v>0</v>
      </c>
      <c r="H516" s="21">
        <v>486651.09</v>
      </c>
    </row>
    <row r="517" spans="1:8" ht="17.25" customHeight="1">
      <c r="A517" s="19" t="s">
        <v>74</v>
      </c>
      <c r="B517" s="20">
        <v>-32514223.460000001</v>
      </c>
      <c r="C517" s="20">
        <v>-3050057.38</v>
      </c>
      <c r="D517" s="20">
        <v>-29464166.079999998</v>
      </c>
      <c r="E517" s="20">
        <v>7282511.4900000002</v>
      </c>
      <c r="F517" s="20">
        <v>6943988.96</v>
      </c>
      <c r="G517" s="20">
        <v>0</v>
      </c>
      <c r="H517" s="20">
        <v>-32514223.460000001</v>
      </c>
    </row>
    <row r="518" spans="1:8" ht="17.25" customHeight="1">
      <c r="A518" s="19" t="s">
        <v>73</v>
      </c>
      <c r="B518" s="18">
        <v>-1722250.34</v>
      </c>
      <c r="C518" s="18">
        <v>-39413.31</v>
      </c>
      <c r="D518" s="18">
        <v>-1682837.03</v>
      </c>
      <c r="E518" s="18">
        <v>7485754.2599999998</v>
      </c>
      <c r="F518" s="18">
        <v>8306340.7000000002</v>
      </c>
      <c r="G518" s="18">
        <v>0</v>
      </c>
      <c r="H518" s="18">
        <v>-1722250.34</v>
      </c>
    </row>
    <row r="519" spans="1:8" ht="17.25" customHeight="1">
      <c r="A519" s="19" t="s">
        <v>72</v>
      </c>
      <c r="B519" s="18">
        <v>28729288.550000001</v>
      </c>
      <c r="C519" s="18">
        <v>952233.73</v>
      </c>
      <c r="D519" s="18">
        <v>27777054.82</v>
      </c>
      <c r="E519" s="18">
        <v>28162190.050000001</v>
      </c>
      <c r="F519" s="18">
        <v>31185388.68</v>
      </c>
      <c r="G519" s="18">
        <v>0</v>
      </c>
      <c r="H519" s="18">
        <v>28729288.550000001</v>
      </c>
    </row>
    <row r="520" spans="1:8" ht="17.25" customHeight="1" thickBot="1">
      <c r="A520" s="17" t="s">
        <v>71</v>
      </c>
      <c r="B520" s="16">
        <v>28729288.550000001</v>
      </c>
      <c r="C520" s="16">
        <v>952233.73</v>
      </c>
      <c r="D520" s="16">
        <v>27777054.82</v>
      </c>
      <c r="E520" s="16">
        <v>28162190.050000001</v>
      </c>
      <c r="F520" s="16">
        <v>31185388.68</v>
      </c>
      <c r="G520" s="16">
        <v>0</v>
      </c>
      <c r="H520" s="16">
        <v>28729288.550000001</v>
      </c>
    </row>
    <row r="521" spans="1:8" ht="17.25" customHeight="1" thickTop="1">
      <c r="A521" s="15"/>
      <c r="B521" s="14"/>
      <c r="C521" s="14"/>
      <c r="D521" s="14"/>
      <c r="E521" s="14"/>
      <c r="F521" s="14"/>
      <c r="G521" s="14"/>
      <c r="H521" s="14"/>
    </row>
    <row r="522" spans="1:8" ht="17.25" customHeight="1">
      <c r="A522" s="12"/>
      <c r="B522" s="13"/>
      <c r="C522" s="13"/>
      <c r="D522" s="13"/>
      <c r="E522" s="13"/>
      <c r="F522" s="13"/>
      <c r="G522" s="13"/>
      <c r="H522" s="13"/>
    </row>
    <row r="523" spans="1:8" ht="17.25" customHeight="1">
      <c r="A523" s="12"/>
      <c r="B523" s="12"/>
      <c r="C523" s="12"/>
      <c r="D523" s="12"/>
      <c r="E523" s="12"/>
      <c r="F523" s="12"/>
      <c r="G523" s="12"/>
      <c r="H523" s="12"/>
    </row>
    <row r="524" spans="1:8" ht="17.25" customHeight="1">
      <c r="A524" s="125" t="s">
        <v>70</v>
      </c>
      <c r="B524" s="125"/>
      <c r="C524" s="125"/>
      <c r="D524" s="125"/>
      <c r="E524" s="125"/>
      <c r="F524" s="125"/>
      <c r="G524" s="125"/>
      <c r="H524" s="11"/>
    </row>
    <row r="525" spans="1:8" ht="17.25" customHeight="1">
      <c r="A525" s="125" t="s">
        <v>69</v>
      </c>
      <c r="B525" s="125"/>
      <c r="C525" s="125"/>
      <c r="D525" s="125"/>
      <c r="E525" s="125"/>
      <c r="F525" s="125"/>
      <c r="G525" s="125"/>
      <c r="H525" s="11"/>
    </row>
    <row r="526" spans="1:8" ht="17.100000000000001" customHeight="1">
      <c r="A526" s="125" t="s">
        <v>68</v>
      </c>
      <c r="B526" s="125"/>
      <c r="C526" s="125"/>
      <c r="D526" s="125"/>
      <c r="E526" s="125"/>
      <c r="F526" s="125"/>
      <c r="G526" s="125"/>
      <c r="H526" s="11"/>
    </row>
  </sheetData>
  <mergeCells count="7">
    <mergeCell ref="A525:G525"/>
    <mergeCell ref="A526:G526"/>
    <mergeCell ref="A2:G2"/>
    <mergeCell ref="A3:G3"/>
    <mergeCell ref="A4:G4"/>
    <mergeCell ref="A5:G5"/>
    <mergeCell ref="A524:G524"/>
  </mergeCells>
  <pageMargins left="0.7" right="0.7" top="0.75" bottom="0.75" header="0.3" footer="0.3"/>
  <pageSetup orientation="portrait" r:id="rId1"/>
  <headerFooter>
    <oddHeader>&amp;L&amp;"Times New Roman,Regular"&amp;12ARPA 5-4_Attach A.xlsx</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Rate Review" ma:contentTypeID="0x0101006F446FD6AED4774CAB25A978CF67113A005D1E7029CF59EB4D83D4BFF5B2C8F701" ma:contentTypeVersion="120" ma:contentTypeDescription="" ma:contentTypeScope="" ma:versionID="b9b44eb80a4c032c799c49e4bb29dfee">
  <xsd:schema xmlns:xsd="http://www.w3.org/2001/XMLSchema" xmlns:xs="http://www.w3.org/2001/XMLSchema" xmlns:p="http://schemas.microsoft.com/office/2006/metadata/properties" xmlns:ns2="d8ccb16c-0d7a-4201-87ab-0ab255e843f9" xmlns:ns3="http://schemas.microsoft.com/sharepoint/v3/fields" xmlns:ns4="8c16f583-72de-4335-8a95-24ea4199e384" xmlns:ns5="0978e934-6254-406b-9834-83cdeade7362" xmlns:ns6="a9e4b8fe-e419-4f8a-8b33-48f1e8cac3f4" targetNamespace="http://schemas.microsoft.com/office/2006/metadata/properties" ma:root="true" ma:fieldsID="7b2631c26e6244501c42feb1eac84a29" ns2:_="" ns3:_="" ns4:_="" ns5:_="" ns6:_="">
    <xsd:import namespace="d8ccb16c-0d7a-4201-87ab-0ab255e843f9"/>
    <xsd:import namespace="http://schemas.microsoft.com/sharepoint/v3/fields"/>
    <xsd:import namespace="8c16f583-72de-4335-8a95-24ea4199e384"/>
    <xsd:import namespace="0978e934-6254-406b-9834-83cdeade7362"/>
    <xsd:import namespace="a9e4b8fe-e419-4f8a-8b33-48f1e8cac3f4"/>
    <xsd:element name="properties">
      <xsd:complexType>
        <xsd:sequence>
          <xsd:element name="documentManagement">
            <xsd:complexType>
              <xsd:all>
                <xsd:element ref="ns2:Data_x0020_Request_x0020_Topic" minOccurs="0"/>
                <xsd:element ref="ns2:Intervenor" minOccurs="0"/>
                <xsd:element ref="ns2:Party_x0020_Name" minOccurs="0"/>
                <xsd:element ref="ns2:Party_x0020_Set" minOccurs="0"/>
                <xsd:element ref="ns2:DR_x0020_Number" minOccurs="0"/>
                <xsd:element ref="ns2:Date_x0020_Received" minOccurs="0"/>
                <xsd:element ref="ns2:Date_x0020_Response_x0020_Due_x0020_for_x0020_Review" minOccurs="0"/>
                <xsd:element ref="ns2:Review_x0020_Date" minOccurs="0"/>
                <xsd:element ref="ns2:Served_x0020_Date" minOccurs="0"/>
                <xsd:element ref="ns2:Regulatory_x0020_Partner" minOccurs="0"/>
                <xsd:element ref="ns2:Response_x0020_Preparer" minOccurs="0"/>
                <xsd:element ref="ns2:SME_x0020_Approver" minOccurs="0"/>
                <xsd:element ref="ns2:Subparts" minOccurs="0"/>
                <xsd:element ref="ns2:Notes1" minOccurs="0"/>
                <xsd:element ref="ns2:Objection" minOccurs="0"/>
                <xsd:element ref="ns2:Internal_x0020_Confidential" minOccurs="0"/>
                <xsd:element ref="ns2:Externally_x0020_Confidential" minOccurs="0"/>
                <xsd:element ref="ns2:Highly_x0020_Confidential" minOccurs="0"/>
                <xsd:element ref="ns2:Type_x0020_of_x0020_Document" minOccurs="0"/>
                <xsd:element ref="ns2:Review_x0020_Task_x0020_Status" minOccurs="0"/>
                <xsd:element ref="ns2:ReviewTasksSent" minOccurs="0"/>
                <xsd:element ref="ns2:VersionProperty" minOccurs="0"/>
                <xsd:element ref="ns2:DR_x0020_Lookup" minOccurs="0"/>
                <xsd:element ref="ns3:TaskDueDate" minOccurs="0"/>
                <xsd:element ref="ns2:TaskUrl" minOccurs="0"/>
                <xsd:element ref="ns2:Questions_x0020_Served" minOccurs="0"/>
                <xsd:element ref="ns2:SMEReviewTaskSent" minOccurs="0"/>
                <xsd:element ref="ns4:Discussion_x0020_Needed_x003f_" minOccurs="0"/>
                <xsd:element ref="ns4:Witness" minOccurs="0"/>
                <xsd:element ref="ns5:Attorney" minOccurs="0"/>
                <xsd:element ref="ns4:Confidential_x003f_" minOccurs="0"/>
                <xsd:element ref="ns4:VP_x0020_Review" minOccurs="0"/>
                <xsd:element ref="ns4:Director_x0020_Review" minOccurs="0"/>
                <xsd:element ref="ns4:Reg_x0020_Lead_x0020_Review" minOccurs="0"/>
                <xsd:element ref="ns4:Legal_x0020_Review" minOccurs="0"/>
                <xsd:element ref="ns4:PC_x0020_Review" minOccurs="0"/>
                <xsd:element ref="ns6:Referenced_x0020_DRs" minOccurs="0"/>
                <xsd:element ref="ns5:External_x0020_Witness" minOccurs="0"/>
                <xsd:element ref="ns4:Reviewed_x0020_by_x0020_Director" minOccurs="0"/>
                <xsd:element ref="ns4:Data_x0020_Request_x0020_Question" minOccurs="0"/>
                <xsd:element ref="ns4:In_x0020_Eviden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ccb16c-0d7a-4201-87ab-0ab255e843f9" elementFormDefault="qualified">
    <xsd:import namespace="http://schemas.microsoft.com/office/2006/documentManagement/types"/>
    <xsd:import namespace="http://schemas.microsoft.com/office/infopath/2007/PartnerControls"/>
    <xsd:element name="Data_x0020_Request_x0020_Topic" ma:index="2" nillable="true" ma:displayName="Data Request Topic" ma:list="{9230c661-b953-4569-8a9a-b4b70460db10}" ma:internalName="Data_x0020_Request_x0020_Topic" ma:readOnly="false" ma:showField="Title" ma:web="d8ccb16c-0d7a-4201-87ab-0ab255e843f9">
      <xsd:complexType>
        <xsd:complexContent>
          <xsd:extension base="dms:MultiChoiceLookup">
            <xsd:sequence>
              <xsd:element name="Value" type="dms:Lookup" maxOccurs="unbounded" minOccurs="0" nillable="true"/>
            </xsd:sequence>
          </xsd:extension>
        </xsd:complexContent>
      </xsd:complexType>
    </xsd:element>
    <xsd:element name="Intervenor" ma:index="3" nillable="true" ma:displayName="Intervenor" ma:internalName="Intervenor" ma:readOnly="false">
      <xsd:simpleType>
        <xsd:restriction base="dms:Text">
          <xsd:maxLength value="255"/>
        </xsd:restriction>
      </xsd:simpleType>
    </xsd:element>
    <xsd:element name="Party_x0020_Name" ma:index="4" nillable="true" ma:displayName="Party Name" ma:internalName="Party_x0020_Name" ma:readOnly="false">
      <xsd:simpleType>
        <xsd:restriction base="dms:Text">
          <xsd:maxLength value="255"/>
        </xsd:restriction>
      </xsd:simpleType>
    </xsd:element>
    <xsd:element name="Party_x0020_Set" ma:index="5" nillable="true" ma:displayName="Party Set" ma:internalName="Party_x0020_Set" ma:readOnly="false">
      <xsd:simpleType>
        <xsd:restriction base="dms:Text">
          <xsd:maxLength value="255"/>
        </xsd:restriction>
      </xsd:simpleType>
    </xsd:element>
    <xsd:element name="DR_x0020_Number" ma:index="6" nillable="true" ma:displayName="DR Number" ma:internalName="DR_x0020_Number" ma:readOnly="false">
      <xsd:simpleType>
        <xsd:restriction base="dms:Text">
          <xsd:maxLength value="255"/>
        </xsd:restriction>
      </xsd:simpleType>
    </xsd:element>
    <xsd:element name="Date_x0020_Received" ma:index="7" nillable="true" ma:displayName="Date Received" ma:format="DateOnly" ma:internalName="Date_x0020_Received" ma:readOnly="false">
      <xsd:simpleType>
        <xsd:restriction base="dms:DateTime"/>
      </xsd:simpleType>
    </xsd:element>
    <xsd:element name="Date_x0020_Response_x0020_Due_x0020_for_x0020_Review" ma:index="8" nillable="true" ma:displayName="Date Response Due for Review" ma:format="DateOnly" ma:internalName="Date_x0020_Response_x0020_Due_x0020_for_x0020_Review" ma:readOnly="false">
      <xsd:simpleType>
        <xsd:restriction base="dms:DateTime"/>
      </xsd:simpleType>
    </xsd:element>
    <xsd:element name="Review_x0020_Date" ma:index="9" nillable="true" ma:displayName="Review Date" ma:format="DateOnly" ma:internalName="Review_x0020_Date" ma:readOnly="false">
      <xsd:simpleType>
        <xsd:restriction base="dms:DateTime"/>
      </xsd:simpleType>
    </xsd:element>
    <xsd:element name="Served_x0020_Date" ma:index="10" nillable="true" ma:displayName="Served Date" ma:format="DateOnly" ma:internalName="Served_x0020_Date" ma:readOnly="false">
      <xsd:simpleType>
        <xsd:restriction base="dms:DateTime"/>
      </xsd:simpleType>
    </xsd:element>
    <xsd:element name="Regulatory_x0020_Partner" ma:index="11" nillable="true" ma:displayName="Regulatory Partner" ma:list="UserInfo" ma:SharePointGroup="0" ma:internalName="Regulatory_x0020_Partn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sponse_x0020_Preparer" ma:index="12" nillable="true" ma:displayName="Response Preparer" ma:list="UserInfo" ma:SharePointGroup="0" ma:internalName="Response_x0020_Prepar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ME_x0020_Approver" ma:index="13" nillable="true" ma:displayName="SME Approver" ma:list="UserInfo" ma:SharePointGroup="0" ma:internalName="SME_x0020_Approv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ubparts" ma:index="14" nillable="true" ma:displayName="Subparts" ma:internalName="Subparts">
      <xsd:simpleType>
        <xsd:restriction base="dms:Number"/>
      </xsd:simpleType>
    </xsd:element>
    <xsd:element name="Notes1" ma:index="15" nillable="true" ma:displayName="Notes" ma:internalName="Notes1">
      <xsd:simpleType>
        <xsd:restriction base="dms:Note">
          <xsd:maxLength value="255"/>
        </xsd:restriction>
      </xsd:simpleType>
    </xsd:element>
    <xsd:element name="Objection" ma:index="16" nillable="true" ma:displayName="Objection" ma:default="0" ma:internalName="Objection">
      <xsd:simpleType>
        <xsd:restriction base="dms:Boolean"/>
      </xsd:simpleType>
    </xsd:element>
    <xsd:element name="Internal_x0020_Confidential" ma:index="17" nillable="true" ma:displayName="Internal Confidential" ma:default="0" ma:internalName="Internal_x0020_Confidential">
      <xsd:simpleType>
        <xsd:restriction base="dms:Boolean"/>
      </xsd:simpleType>
    </xsd:element>
    <xsd:element name="Externally_x0020_Confidential" ma:index="18" nillable="true" ma:displayName="Externally Confidential" ma:default="0" ma:internalName="Externally_x0020_Confidential">
      <xsd:simpleType>
        <xsd:restriction base="dms:Boolean"/>
      </xsd:simpleType>
    </xsd:element>
    <xsd:element name="Highly_x0020_Confidential" ma:index="19" nillable="true" ma:displayName="Highly Confidential" ma:default="0" ma:internalName="Highly_x0020_Confidential">
      <xsd:simpleType>
        <xsd:restriction base="dms:Boolean"/>
      </xsd:simpleType>
    </xsd:element>
    <xsd:element name="Type_x0020_of_x0020_Document" ma:index="20" nillable="true" ma:displayName="Type of Document" ma:default="Data Request" ma:format="Dropdown" ma:internalName="Type_x0020_of_x0020_Document">
      <xsd:simpleType>
        <xsd:restriction base="dms:Choice">
          <xsd:enumeration value="Data Request"/>
          <xsd:enumeration value="Attachment"/>
        </xsd:restriction>
      </xsd:simpleType>
    </xsd:element>
    <xsd:element name="Review_x0020_Task_x0020_Status" ma:index="21" nillable="true" ma:displayName="Review Task Status" ma:format="Dropdown" ma:internalName="Review_x0020_Task_x0020_Status">
      <xsd:simpleType>
        <xsd:restriction base="dms:Choice">
          <xsd:enumeration value="Assigned"/>
          <xsd:enumeration value="Ready For SME Review"/>
          <xsd:enumeration value="Ready For Review"/>
          <xsd:enumeration value="In Progress"/>
          <xsd:enumeration value="Final"/>
          <xsd:enumeration value="Served"/>
        </xsd:restriction>
      </xsd:simpleType>
    </xsd:element>
    <xsd:element name="ReviewTasksSent" ma:index="22" nillable="true" ma:displayName="ReviewTasksSent" ma:default="0" ma:internalName="ReviewTasksSent">
      <xsd:simpleType>
        <xsd:restriction base="dms:Boolean"/>
      </xsd:simpleType>
    </xsd:element>
    <xsd:element name="VersionProperty" ma:index="23" nillable="true" ma:displayName="VersionProperty" ma:decimals="1" ma:internalName="VersionProperty">
      <xsd:simpleType>
        <xsd:restriction base="dms:Number"/>
      </xsd:simpleType>
    </xsd:element>
    <xsd:element name="DR_x0020_Lookup" ma:index="26" nillable="true" ma:displayName="DR Lookup" ma:list="{9230c661-b953-4569-8a9a-b4b70460db10}" ma:internalName="DR_x0020_Lookup" ma:showField="Title" ma:web="d8ccb16c-0d7a-4201-87ab-0ab255e843f9">
      <xsd:simpleType>
        <xsd:restriction base="dms:Lookup"/>
      </xsd:simpleType>
    </xsd:element>
    <xsd:element name="TaskUrl" ma:index="28" nillable="true" ma:displayName="TaskUrl" ma:internalName="TaskUrl">
      <xsd:simpleType>
        <xsd:restriction base="dms:Text">
          <xsd:maxLength value="255"/>
        </xsd:restriction>
      </xsd:simpleType>
    </xsd:element>
    <xsd:element name="Questions_x0020_Served" ma:index="36" nillable="true" ma:displayName="Questions Served" ma:decimals="0" ma:internalName="Questions_x0020_Served">
      <xsd:simpleType>
        <xsd:restriction base="dms:Number"/>
      </xsd:simpleType>
    </xsd:element>
    <xsd:element name="SMEReviewTaskSent" ma:index="38" nillable="true" ma:displayName="SMEReviewTaskSent" ma:default="0" ma:internalName="SMEReviewTaskSen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TaskDueDate" ma:index="27" nillable="true" ma:displayName="Due Date" ma:format="DateOnly" ma:internalName="TaskDue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c16f583-72de-4335-8a95-24ea4199e384" elementFormDefault="qualified">
    <xsd:import namespace="http://schemas.microsoft.com/office/2006/documentManagement/types"/>
    <xsd:import namespace="http://schemas.microsoft.com/office/infopath/2007/PartnerControls"/>
    <xsd:element name="Discussion_x0020_Needed_x003f_" ma:index="39" nillable="true" ma:displayName="Discussion Needed?" ma:default="0" ma:description="If you feel this question requires group discussion, please check the box." ma:internalName="Discussion_x0020_Needed_x003f_" ma:readOnly="false">
      <xsd:simpleType>
        <xsd:restriction base="dms:Boolean"/>
      </xsd:simpleType>
    </xsd:element>
    <xsd:element name="Witness" ma:index="40" nillable="true" ma:displayName="Witness" ma:description="Select the appropriate witness from the drop-down list." ma:format="Dropdown" ma:internalName="Witness" ma:readOnly="false">
      <xsd:simpleType>
        <xsd:restriction base="dms:Choice">
          <xsd:enumeration value="Amdor"/>
          <xsd:enumeration value="Bassell-Herman"/>
          <xsd:enumeration value="Coleman"/>
          <xsd:enumeration value="Frost"/>
          <xsd:enumeration value="Hyatt"/>
          <xsd:enumeration value="Johnson"/>
          <xsd:enumeration value="Klapperich"/>
          <xsd:enumeration value="McKenzie"/>
          <xsd:enumeration value="Rosenbaum"/>
          <xsd:enumeration value="Welte"/>
        </xsd:restriction>
      </xsd:simpleType>
    </xsd:element>
    <xsd:element name="Confidential_x003f_" ma:index="42" nillable="true" ma:displayName="Confidential?" ma:default="0" ma:description="Check the box if the document is considered confidential?" ma:internalName="Confidential_x003f_" ma:readOnly="false">
      <xsd:simpleType>
        <xsd:restriction base="dms:Boolean"/>
      </xsd:simpleType>
    </xsd:element>
    <xsd:element name="VP_x0020_Review" ma:index="44" nillable="true" ma:displayName="VP Review" ma:default="0" ma:internalName="VP_x0020_Review">
      <xsd:simpleType>
        <xsd:restriction base="dms:Boolean"/>
      </xsd:simpleType>
    </xsd:element>
    <xsd:element name="Director_x0020_Review" ma:index="45" nillable="true" ma:displayName="Director Review" ma:default="0" ma:internalName="Director_x0020_Review">
      <xsd:simpleType>
        <xsd:restriction base="dms:Boolean"/>
      </xsd:simpleType>
    </xsd:element>
    <xsd:element name="Reg_x0020_Lead_x0020_Review" ma:index="46" nillable="true" ma:displayName="Reg Lead Review" ma:default="0" ma:internalName="Reg_x0020_Lead_x0020_Review">
      <xsd:simpleType>
        <xsd:restriction base="dms:Boolean"/>
      </xsd:simpleType>
    </xsd:element>
    <xsd:element name="Legal_x0020_Review" ma:index="47" nillable="true" ma:displayName="Legal Review" ma:default="0" ma:internalName="Legal_x0020_Review">
      <xsd:simpleType>
        <xsd:restriction base="dms:Boolean"/>
      </xsd:simpleType>
    </xsd:element>
    <xsd:element name="PC_x0020_Review" ma:index="48" nillable="true" ma:displayName="PC Review" ma:default="0" ma:internalName="PC_x0020_Review">
      <xsd:simpleType>
        <xsd:restriction base="dms:Boolean"/>
      </xsd:simpleType>
    </xsd:element>
    <xsd:element name="Reviewed_x0020_by_x0020_Director" ma:index="51" nillable="true" ma:displayName="Reviewed by Director" ma:default="No" ma:format="RadioButtons" ma:internalName="Reviewed_x0020_by_x0020_Director">
      <xsd:simpleType>
        <xsd:restriction base="dms:Choice">
          <xsd:enumeration value="No"/>
          <xsd:enumeration value="Yes"/>
        </xsd:restriction>
      </xsd:simpleType>
    </xsd:element>
    <xsd:element name="Data_x0020_Request_x0020_Question" ma:index="58" nillable="true" ma:displayName="Data Request Question Text" ma:internalName="Data_x0020_Request_x0020_Question">
      <xsd:simpleType>
        <xsd:restriction base="dms:Note"/>
      </xsd:simpleType>
    </xsd:element>
    <xsd:element name="In_x0020_Evidence" ma:index="59" nillable="true" ma:displayName="In Evidence" ma:default="0" ma:internalName="In_x0020_Evidenc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978e934-6254-406b-9834-83cdeade7362" elementFormDefault="qualified">
    <xsd:import namespace="http://schemas.microsoft.com/office/2006/documentManagement/types"/>
    <xsd:import namespace="http://schemas.microsoft.com/office/infopath/2007/PartnerControls"/>
    <xsd:element name="Attorney" ma:index="41" nillable="true" ma:displayName="Attorney" ma:default="Adam Buhrman" ma:description="Attorney Assigned to that Witness" ma:internalName="Attorney">
      <xsd:complexType>
        <xsd:complexContent>
          <xsd:extension base="dms:MultiChoice">
            <xsd:sequence>
              <xsd:element name="Value" maxOccurs="unbounded" minOccurs="0" nillable="true">
                <xsd:simpleType>
                  <xsd:restriction base="dms:Choice">
                    <xsd:enumeration value="Adam Buhrman"/>
                    <xsd:enumeration value="Douglas Law"/>
                  </xsd:restriction>
                </xsd:simpleType>
              </xsd:element>
            </xsd:sequence>
          </xsd:extension>
        </xsd:complexContent>
      </xsd:complexType>
    </xsd:element>
    <xsd:element name="External_x0020_Witness" ma:index="50" nillable="true" ma:displayName="External Witness" ma:description="The name of any external witnesses" ma:internalName="External_x0020_Witnes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9e4b8fe-e419-4f8a-8b33-48f1e8cac3f4" elementFormDefault="qualified">
    <xsd:import namespace="http://schemas.microsoft.com/office/2006/documentManagement/types"/>
    <xsd:import namespace="http://schemas.microsoft.com/office/infopath/2007/PartnerControls"/>
    <xsd:element name="Referenced_x0020_DRs" ma:index="49" nillable="true" ma:displayName="Referenced DRs" ma:internalName="Referenced_x0020_DR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1" ma:displayName="Content Type"/>
        <xsd:element ref="dc:title" minOccurs="0" maxOccurs="1" ma:index="1" ma:displayName="Title"/>
        <xsd:element ref="dc:subject" minOccurs="0" maxOccurs="1" ma:index="43"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arty_x0020_Set xmlns="d8ccb16c-0d7a-4201-87ab-0ab255e843f9">001</Party_x0020_Set>
    <Witness xmlns="8c16f583-72de-4335-8a95-24ea4199e384" xsi:nil="true"/>
    <Intervenor xmlns="d8ccb16c-0d7a-4201-87ab-0ab255e843f9" xsi:nil="true"/>
    <Regulatory_x0020_Partner xmlns="d8ccb16c-0d7a-4201-87ab-0ab255e843f9">
      <UserInfo>
        <DisplayName/>
        <AccountId xsi:nil="true"/>
        <AccountType/>
      </UserInfo>
    </Regulatory_x0020_Partner>
    <SME_x0020_Approver xmlns="d8ccb16c-0d7a-4201-87ab-0ab255e843f9">
      <UserInfo>
        <DisplayName/>
        <AccountId xsi:nil="true"/>
        <AccountType/>
      </UserInfo>
    </SME_x0020_Approver>
    <Internal_x0020_Confidential xmlns="d8ccb16c-0d7a-4201-87ab-0ab255e843f9">false</Internal_x0020_Confidential>
    <DR_x0020_Lookup xmlns="d8ccb16c-0d7a-4201-87ab-0ab255e843f9" xsi:nil="true"/>
    <Type_x0020_of_x0020_Document xmlns="d8ccb16c-0d7a-4201-87ab-0ab255e843f9">Data Request</Type_x0020_of_x0020_Document>
    <TaskDueDate xmlns="http://schemas.microsoft.com/sharepoint/v3/fields" xsi:nil="true"/>
    <TaskUrl xmlns="d8ccb16c-0d7a-4201-87ab-0ab255e843f9" xsi:nil="true"/>
    <SMEReviewTaskSent xmlns="d8ccb16c-0d7a-4201-87ab-0ab255e843f9">false</SMEReviewTaskSent>
    <Discussion_x0020_Needed_x003f_ xmlns="8c16f583-72de-4335-8a95-24ea4199e384">false</Discussion_x0020_Needed_x003f_>
    <Confidential_x003f_ xmlns="8c16f583-72de-4335-8a95-24ea4199e384">false</Confidential_x003f_>
    <VP_x0020_Review xmlns="8c16f583-72de-4335-8a95-24ea4199e384">false</VP_x0020_Review>
    <In_x0020_Evidence xmlns="8c16f583-72de-4335-8a95-24ea4199e384">false</In_x0020_Evidence>
    <Reviewed_x0020_by_x0020_Director xmlns="8c16f583-72de-4335-8a95-24ea4199e384">No</Reviewed_x0020_by_x0020_Director>
    <Data_x0020_Request_x0020_Topic xmlns="d8ccb16c-0d7a-4201-87ab-0ab255e843f9"/>
    <Response_x0020_Preparer xmlns="d8ccb16c-0d7a-4201-87ab-0ab255e843f9">
      <UserInfo>
        <DisplayName/>
        <AccountId xsi:nil="true"/>
        <AccountType/>
      </UserInfo>
    </Response_x0020_Preparer>
    <Notes1 xmlns="d8ccb16c-0d7a-4201-87ab-0ab255e843f9" xsi:nil="true"/>
    <Externally_x0020_Confidential xmlns="d8ccb16c-0d7a-4201-87ab-0ab255e843f9">false</Externally_x0020_Confidential>
    <VersionProperty xmlns="d8ccb16c-0d7a-4201-87ab-0ab255e843f9" xsi:nil="true"/>
    <DR_x0020_Number xmlns="d8ccb16c-0d7a-4201-87ab-0ab255e843f9">5-04a</DR_x0020_Number>
    <Attorney xmlns="0978e934-6254-406b-9834-83cdeade7362"/>
    <ReviewTasksSent xmlns="d8ccb16c-0d7a-4201-87ab-0ab255e843f9">false</ReviewTasksSent>
    <Reg_x0020_Lead_x0020_Review xmlns="8c16f583-72de-4335-8a95-24ea4199e384">false</Reg_x0020_Lead_x0020_Review>
    <Objection xmlns="d8ccb16c-0d7a-4201-87ab-0ab255e843f9">false</Objection>
    <Review_x0020_Task_x0020_Status xmlns="d8ccb16c-0d7a-4201-87ab-0ab255e843f9">Final</Review_x0020_Task_x0020_Status>
    <Review_x0020_Date xmlns="d8ccb16c-0d7a-4201-87ab-0ab255e843f9" xsi:nil="true"/>
    <Highly_x0020_Confidential xmlns="d8ccb16c-0d7a-4201-87ab-0ab255e843f9">false</Highly_x0020_Confidential>
    <Data_x0020_Request_x0020_Question xmlns="8c16f583-72de-4335-8a95-24ea4199e384" xsi:nil="true"/>
    <Party_x0020_Name xmlns="d8ccb16c-0d7a-4201-87ab-0ab255e843f9">ARPA</Party_x0020_Name>
    <Date_x0020_Received xmlns="d8ccb16c-0d7a-4201-87ab-0ab255e843f9" xsi:nil="true"/>
    <Date_x0020_Response_x0020_Due_x0020_for_x0020_Review xmlns="d8ccb16c-0d7a-4201-87ab-0ab255e843f9" xsi:nil="true"/>
    <Subparts xmlns="d8ccb16c-0d7a-4201-87ab-0ab255e843f9" xsi:nil="true"/>
    <Questions_x0020_Served xmlns="d8ccb16c-0d7a-4201-87ab-0ab255e843f9" xsi:nil="true"/>
    <PC_x0020_Review xmlns="8c16f583-72de-4335-8a95-24ea4199e384">false</PC_x0020_Review>
    <External_x0020_Witness xmlns="0978e934-6254-406b-9834-83cdeade7362" xsi:nil="true"/>
    <Served_x0020_Date xmlns="d8ccb16c-0d7a-4201-87ab-0ab255e843f9" xsi:nil="true"/>
    <Director_x0020_Review xmlns="8c16f583-72de-4335-8a95-24ea4199e384">false</Director_x0020_Review>
    <Referenced_x0020_DRs xmlns="a9e4b8fe-e419-4f8a-8b33-48f1e8cac3f4" xsi:nil="true"/>
    <Legal_x0020_Review xmlns="8c16f583-72de-4335-8a95-24ea4199e384">false</Legal_x0020_Review>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786B5D-7BB2-4BEC-AFEC-C3232AD6D3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ccb16c-0d7a-4201-87ab-0ab255e843f9"/>
    <ds:schemaRef ds:uri="http://schemas.microsoft.com/sharepoint/v3/fields"/>
    <ds:schemaRef ds:uri="8c16f583-72de-4335-8a95-24ea4199e384"/>
    <ds:schemaRef ds:uri="0978e934-6254-406b-9834-83cdeade7362"/>
    <ds:schemaRef ds:uri="a9e4b8fe-e419-4f8a-8b33-48f1e8cac3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78C11E9-1109-4C39-884C-9DCF2ACE8DFD}">
  <ds:schemaRefs>
    <ds:schemaRef ds:uri="http://purl.org/dc/dcmitype/"/>
    <ds:schemaRef ds:uri="http://purl.org/dc/elements/1.1/"/>
    <ds:schemaRef ds:uri="http://schemas.microsoft.com/office/2006/metadata/properties"/>
    <ds:schemaRef ds:uri="0978e934-6254-406b-9834-83cdeade7362"/>
    <ds:schemaRef ds:uri="d8ccb16c-0d7a-4201-87ab-0ab255e843f9"/>
    <ds:schemaRef ds:uri="http://schemas.microsoft.com/office/infopath/2007/PartnerControls"/>
    <ds:schemaRef ds:uri="http://schemas.microsoft.com/office/2006/documentManagement/types"/>
    <ds:schemaRef ds:uri="http://schemas.openxmlformats.org/package/2006/metadata/core-properties"/>
    <ds:schemaRef ds:uri="a9e4b8fe-e419-4f8a-8b33-48f1e8cac3f4"/>
    <ds:schemaRef ds:uri="http://schemas.microsoft.com/sharepoint/v3/fields"/>
    <ds:schemaRef ds:uri="8c16f583-72de-4335-8a95-24ea4199e384"/>
    <ds:schemaRef ds:uri="http://www.w3.org/XML/1998/namespace"/>
    <ds:schemaRef ds:uri="http://purl.org/dc/terms/"/>
  </ds:schemaRefs>
</ds:datastoreItem>
</file>

<file path=customXml/itemProps3.xml><?xml version="1.0" encoding="utf-8"?>
<ds:datastoreItem xmlns:ds="http://schemas.openxmlformats.org/officeDocument/2006/customXml" ds:itemID="{0BA115E3-EEBA-45F3-B8B9-98519DB89F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ARPA 5-4 and 5-5</vt:lpstr>
      <vt:lpstr>A3.1-EDIT-DDIT</vt:lpstr>
      <vt:lpstr>254015 BHCOE 12.31.21</vt:lpstr>
      <vt:lpstr>254015 12.31.22</vt:lpstr>
      <vt:lpstr>182392 12.31.22</vt:lpstr>
      <vt:lpstr>TB</vt:lpstr>
      <vt:lpstr>Trial_Balance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Crouch, Ken</dc:creator>
  <cp:lastModifiedBy>Doran, Andrea</cp:lastModifiedBy>
  <cp:lastPrinted>2023-09-22T16:04:26Z</cp:lastPrinted>
  <dcterms:created xsi:type="dcterms:W3CDTF">2023-09-21T21:32:46Z</dcterms:created>
  <dcterms:modified xsi:type="dcterms:W3CDTF">2023-09-22T16:04:53Z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0x0101006F446FD6AED4774CAB25A978CF67113A005D1E7029CF59EB4D83D4BFF5B2C8F701</vt:lpwstr>
  </property>
</Properties>
</file>