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pivotTables/pivotTable1.xml" ContentType="application/vnd.openxmlformats-officedocument.spreadsheetml.pivotTable+xml"/>
  <Override PartName="/xl/styles.xml" ContentType="application/vnd.openxmlformats-officedocument.spreadsheetml.styles+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BHSC\BHC\Rates\BHE CLFP\FERC\TransmissionFormula Rate\CLFP Trans Form Rates 2024\"/>
    </mc:Choice>
  </mc:AlternateContent>
  <xr:revisionPtr revIDLastSave="0" documentId="13_ncr:1_{D553D018-155D-4458-96F3-C8A01C60BC9D}" xr6:coauthVersionLast="47" xr6:coauthVersionMax="47" xr10:uidLastSave="{00000000-0000-0000-0000-000000000000}"/>
  <bookViews>
    <workbookView xWindow="28680" yWindow="-120" windowWidth="29040" windowHeight="15720" tabRatio="929" xr2:uid="{162B4976-96F0-40AD-86E9-637A791D533A}"/>
  </bookViews>
  <sheets>
    <sheet name="Act Att-H Cross Reference" sheetId="1" r:id="rId1"/>
    <sheet name="A3-ADIT Cross Reference" sheetId="2" r:id="rId2"/>
    <sheet name="A4-Rate Base Cross Reference" sheetId="3" r:id="rId3"/>
    <sheet name="Proj Att-H Cross Reference" sheetId="4" r:id="rId4"/>
    <sheet name="A-4, Pg 1, Ln 15-28 Adj" sheetId="5" r:id="rId5"/>
    <sheet name="Act Att-H, Page 3, Line 9 Adj" sheetId="6" r:id="rId6"/>
    <sheet name="A-3, Line 3 Adj" sheetId="7" r:id="rId7"/>
    <sheet name="Act Att-H, Page 4, Line 3 Adj" sheetId="8" r:id="rId8"/>
    <sheet name="GSU" sheetId="9" r:id="rId9"/>
    <sheet name="Corriedale Depr adjustment" sheetId="10" r:id="rId10"/>
    <sheet name="King Ranch Depr Adj" sheetId="11" r:id="rId11"/>
  </sheets>
  <definedNames>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CBAR" hidden="1">#REF!</definedName>
    <definedName name="__123Graph_DBAR" hidden="1">#REF!</definedName>
    <definedName name="__123Graph_EBAR" hidden="1">#REF!</definedName>
    <definedName name="__123Graph_FBAR" hidden="1">#REF!</definedName>
    <definedName name="__123Graph_X" hidden="1">#REF!</definedName>
    <definedName name="__123Graph_X1991"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hidden="1">#REF!</definedName>
    <definedName name="_JAN01" hidden="1">{#N/A,#N/A,FALSE,"EMPPAY"}</definedName>
    <definedName name="_JAN2001" hidden="1">{#N/A,#N/A,FALSE,"EMPPAY"}</definedName>
    <definedName name="_Key1" hidden="1">#REF!</definedName>
    <definedName name="_Order1" hidden="1">255</definedName>
    <definedName name="_Order2" hidden="1">255</definedName>
    <definedName name="_Sort"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#REF!</definedName>
    <definedName name="Library" hidden="1">"a1"</definedName>
    <definedName name="MAY" hidden="1">{#N/A,#N/A,FALSE,"EMPPAY"}</definedName>
    <definedName name="NA">0</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x" hidden="1">{#N/A,#N/A,FALSE,"EMPPAY"}</definedName>
  </definedNames>
  <calcPr calcId="191029" iterate="1"/>
  <pivotCaches>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5" i="11" l="1"/>
  <c r="AA55" i="11"/>
  <c r="Z55" i="11"/>
  <c r="Y55" i="11"/>
  <c r="AD55" i="11" s="1"/>
  <c r="X55" i="11"/>
  <c r="W55" i="11"/>
  <c r="V55" i="11"/>
  <c r="P55" i="11"/>
  <c r="O55" i="11"/>
  <c r="N55" i="11"/>
  <c r="AC55" i="11" s="1"/>
  <c r="M55" i="11"/>
  <c r="L55" i="11"/>
  <c r="AC54" i="11"/>
  <c r="Z54" i="11"/>
  <c r="Y54" i="11"/>
  <c r="X54" i="11"/>
  <c r="W54" i="11"/>
  <c r="AB54" i="11" s="1"/>
  <c r="V54" i="11"/>
  <c r="P54" i="11"/>
  <c r="AE54" i="11" s="1"/>
  <c r="O54" i="11"/>
  <c r="AD54" i="11" s="1"/>
  <c r="N54" i="11"/>
  <c r="M54" i="11"/>
  <c r="L54" i="11"/>
  <c r="AA54" i="11" s="1"/>
  <c r="AE53" i="11"/>
  <c r="AA53" i="11"/>
  <c r="Z53" i="11"/>
  <c r="Y53" i="11"/>
  <c r="AD53" i="11" s="1"/>
  <c r="X53" i="11"/>
  <c r="W53" i="11"/>
  <c r="V53" i="11"/>
  <c r="P53" i="11"/>
  <c r="O53" i="11"/>
  <c r="N53" i="11"/>
  <c r="AC53" i="11" s="1"/>
  <c r="M53" i="11"/>
  <c r="AB53" i="11" s="1"/>
  <c r="L53" i="11"/>
  <c r="AC52" i="11"/>
  <c r="Z52" i="11"/>
  <c r="Y52" i="11"/>
  <c r="X52" i="11"/>
  <c r="W52" i="11"/>
  <c r="AB52" i="11" s="1"/>
  <c r="V52" i="11"/>
  <c r="P52" i="11"/>
  <c r="AE52" i="11" s="1"/>
  <c r="O52" i="11"/>
  <c r="AD52" i="11" s="1"/>
  <c r="N52" i="11"/>
  <c r="M52" i="11"/>
  <c r="L52" i="11"/>
  <c r="AA52" i="11" s="1"/>
  <c r="AE51" i="11"/>
  <c r="AA51" i="11"/>
  <c r="Z51" i="11"/>
  <c r="Y51" i="11"/>
  <c r="AD51" i="11" s="1"/>
  <c r="X51" i="11"/>
  <c r="W51" i="11"/>
  <c r="V51" i="11"/>
  <c r="P51" i="11"/>
  <c r="O51" i="11"/>
  <c r="N51" i="11"/>
  <c r="AC51" i="11" s="1"/>
  <c r="M51" i="11"/>
  <c r="L51" i="11"/>
  <c r="AC50" i="11"/>
  <c r="Z50" i="11"/>
  <c r="Y50" i="11"/>
  <c r="X50" i="11"/>
  <c r="W50" i="11"/>
  <c r="V50" i="11"/>
  <c r="P50" i="11"/>
  <c r="AE50" i="11" s="1"/>
  <c r="O50" i="11"/>
  <c r="AD50" i="11" s="1"/>
  <c r="N50" i="11"/>
  <c r="M50" i="11"/>
  <c r="AB50" i="11" s="1"/>
  <c r="L50" i="11"/>
  <c r="AA50" i="11" s="1"/>
  <c r="AE49" i="11"/>
  <c r="AA49" i="11"/>
  <c r="Z49" i="11"/>
  <c r="Y49" i="11"/>
  <c r="X49" i="11"/>
  <c r="W49" i="11"/>
  <c r="V49" i="11"/>
  <c r="P49" i="11"/>
  <c r="O49" i="11"/>
  <c r="AD49" i="11" s="1"/>
  <c r="N49" i="11"/>
  <c r="AC49" i="11" s="1"/>
  <c r="M49" i="11"/>
  <c r="AB49" i="11" s="1"/>
  <c r="L49" i="11"/>
  <c r="AC48" i="11"/>
  <c r="Z48" i="11"/>
  <c r="Y48" i="11"/>
  <c r="X48" i="11"/>
  <c r="W48" i="11"/>
  <c r="V48" i="11"/>
  <c r="P48" i="11"/>
  <c r="AE48" i="11" s="1"/>
  <c r="O48" i="11"/>
  <c r="AD48" i="11" s="1"/>
  <c r="N48" i="11"/>
  <c r="M48" i="11"/>
  <c r="AB48" i="11" s="1"/>
  <c r="L48" i="11"/>
  <c r="AA48" i="11" s="1"/>
  <c r="AE47" i="11"/>
  <c r="AA47" i="11"/>
  <c r="Z47" i="11"/>
  <c r="Y47" i="11"/>
  <c r="X47" i="11"/>
  <c r="W47" i="11"/>
  <c r="V47" i="11"/>
  <c r="P47" i="11"/>
  <c r="O47" i="11"/>
  <c r="AD47" i="11" s="1"/>
  <c r="N47" i="11"/>
  <c r="AC47" i="11" s="1"/>
  <c r="M47" i="11"/>
  <c r="L47" i="11"/>
  <c r="AC46" i="11"/>
  <c r="Z46" i="11"/>
  <c r="Y46" i="11"/>
  <c r="X46" i="11"/>
  <c r="W46" i="11"/>
  <c r="V46" i="11"/>
  <c r="P46" i="11"/>
  <c r="AE46" i="11" s="1"/>
  <c r="O46" i="11"/>
  <c r="AD46" i="11" s="1"/>
  <c r="N46" i="11"/>
  <c r="M46" i="11"/>
  <c r="AB46" i="11" s="1"/>
  <c r="L46" i="11"/>
  <c r="AA46" i="11" s="1"/>
  <c r="AE45" i="11"/>
  <c r="AA45" i="11"/>
  <c r="Z45" i="11"/>
  <c r="Y45" i="11"/>
  <c r="X45" i="11"/>
  <c r="W45" i="11"/>
  <c r="AB45" i="11" s="1"/>
  <c r="V45" i="11"/>
  <c r="P45" i="11"/>
  <c r="O45" i="11"/>
  <c r="AD45" i="11" s="1"/>
  <c r="N45" i="11"/>
  <c r="AC45" i="11" s="1"/>
  <c r="M45" i="11"/>
  <c r="L45" i="11"/>
  <c r="AC44" i="11"/>
  <c r="Z44" i="11"/>
  <c r="Y44" i="11"/>
  <c r="AD44" i="11" s="1"/>
  <c r="X44" i="11"/>
  <c r="W44" i="11"/>
  <c r="V44" i="11"/>
  <c r="P44" i="11"/>
  <c r="AE44" i="11" s="1"/>
  <c r="O44" i="11"/>
  <c r="N44" i="11"/>
  <c r="M44" i="11"/>
  <c r="AB44" i="11" s="1"/>
  <c r="L44" i="11"/>
  <c r="AA44" i="11" s="1"/>
  <c r="AE43" i="11"/>
  <c r="AA43" i="11"/>
  <c r="Z43" i="11"/>
  <c r="Y43" i="11"/>
  <c r="W43" i="11"/>
  <c r="AB43" i="11" s="1"/>
  <c r="V43" i="11"/>
  <c r="P43" i="11"/>
  <c r="O43" i="11"/>
  <c r="AD43" i="11" s="1"/>
  <c r="N43" i="11"/>
  <c r="AC43" i="11" s="1"/>
  <c r="M43" i="11"/>
  <c r="L43" i="11"/>
  <c r="D43" i="11"/>
  <c r="X43" i="11" s="1"/>
  <c r="AD42" i="11"/>
  <c r="Z42" i="11"/>
  <c r="AE42" i="11" s="1"/>
  <c r="Y42" i="11"/>
  <c r="W42" i="11"/>
  <c r="V42" i="11"/>
  <c r="AA42" i="11" s="1"/>
  <c r="P42" i="11"/>
  <c r="O42" i="11"/>
  <c r="N42" i="11"/>
  <c r="AC42" i="11" s="1"/>
  <c r="M42" i="11"/>
  <c r="AB42" i="11" s="1"/>
  <c r="L42" i="11"/>
  <c r="D42" i="11"/>
  <c r="X42" i="11" s="1"/>
  <c r="Z41" i="11"/>
  <c r="Y41" i="11"/>
  <c r="AD41" i="11" s="1"/>
  <c r="W41" i="11"/>
  <c r="V41" i="11"/>
  <c r="P41" i="11"/>
  <c r="AE41" i="11" s="1"/>
  <c r="O41" i="11"/>
  <c r="M41" i="11"/>
  <c r="AB41" i="11" s="1"/>
  <c r="L41" i="11"/>
  <c r="AA41" i="11" s="1"/>
  <c r="D41" i="11"/>
  <c r="X41" i="11" s="1"/>
  <c r="AB40" i="11"/>
  <c r="Z40" i="11"/>
  <c r="Y40" i="11"/>
  <c r="W40" i="11"/>
  <c r="V40" i="11"/>
  <c r="P40" i="11"/>
  <c r="AE40" i="11" s="1"/>
  <c r="O40" i="11"/>
  <c r="AD40" i="11" s="1"/>
  <c r="M40" i="11"/>
  <c r="L40" i="11"/>
  <c r="AA40" i="11" s="1"/>
  <c r="D40" i="11"/>
  <c r="AE39" i="11"/>
  <c r="AA39" i="11"/>
  <c r="Z39" i="11"/>
  <c r="Y39" i="11"/>
  <c r="X39" i="11"/>
  <c r="W39" i="11"/>
  <c r="AB39" i="11" s="1"/>
  <c r="V39" i="11"/>
  <c r="P39" i="11"/>
  <c r="O39" i="11"/>
  <c r="AD39" i="11" s="1"/>
  <c r="N39" i="11"/>
  <c r="AC39" i="11" s="1"/>
  <c r="M39" i="11"/>
  <c r="L39" i="11"/>
  <c r="AC38" i="11"/>
  <c r="Z38" i="11"/>
  <c r="Y38" i="11"/>
  <c r="AD38" i="11" s="1"/>
  <c r="X38" i="11"/>
  <c r="W38" i="11"/>
  <c r="V38" i="11"/>
  <c r="P38" i="11"/>
  <c r="AE38" i="11" s="1"/>
  <c r="O38" i="11"/>
  <c r="N38" i="11"/>
  <c r="M38" i="11"/>
  <c r="AB38" i="11" s="1"/>
  <c r="L38" i="11"/>
  <c r="AA38" i="11" s="1"/>
  <c r="AE37" i="11"/>
  <c r="AA37" i="11"/>
  <c r="Z37" i="11"/>
  <c r="Y37" i="11"/>
  <c r="X37" i="11"/>
  <c r="W37" i="11"/>
  <c r="AB37" i="11" s="1"/>
  <c r="V37" i="11"/>
  <c r="P37" i="11"/>
  <c r="O37" i="11"/>
  <c r="AD37" i="11" s="1"/>
  <c r="N37" i="11"/>
  <c r="AC37" i="11" s="1"/>
  <c r="M37" i="11"/>
  <c r="L37" i="11"/>
  <c r="AC36" i="11"/>
  <c r="Z36" i="11"/>
  <c r="Y36" i="11"/>
  <c r="AD36" i="11" s="1"/>
  <c r="X36" i="11"/>
  <c r="W36" i="11"/>
  <c r="V36" i="11"/>
  <c r="P36" i="11"/>
  <c r="AE36" i="11" s="1"/>
  <c r="O36" i="11"/>
  <c r="N36" i="11"/>
  <c r="M36" i="11"/>
  <c r="AB36" i="11" s="1"/>
  <c r="L36" i="11"/>
  <c r="AA36" i="11" s="1"/>
  <c r="AE35" i="11"/>
  <c r="AA35" i="11"/>
  <c r="Z35" i="11"/>
  <c r="Y35" i="11"/>
  <c r="X35" i="11"/>
  <c r="W35" i="11"/>
  <c r="AB35" i="11" s="1"/>
  <c r="V35" i="11"/>
  <c r="P35" i="11"/>
  <c r="O35" i="11"/>
  <c r="AD35" i="11" s="1"/>
  <c r="N35" i="11"/>
  <c r="AC35" i="11" s="1"/>
  <c r="M35" i="11"/>
  <c r="L35" i="11"/>
  <c r="AC34" i="11"/>
  <c r="Z34" i="11"/>
  <c r="Y34" i="11"/>
  <c r="AD34" i="11" s="1"/>
  <c r="X34" i="11"/>
  <c r="W34" i="11"/>
  <c r="V34" i="11"/>
  <c r="P34" i="11"/>
  <c r="AE34" i="11" s="1"/>
  <c r="O34" i="11"/>
  <c r="N34" i="11"/>
  <c r="M34" i="11"/>
  <c r="AB34" i="11" s="1"/>
  <c r="L34" i="11"/>
  <c r="AA34" i="11" s="1"/>
  <c r="AA33" i="11"/>
  <c r="Y33" i="11"/>
  <c r="X33" i="11"/>
  <c r="W33" i="11"/>
  <c r="AB33" i="11" s="1"/>
  <c r="V33" i="11"/>
  <c r="O33" i="11"/>
  <c r="AD33" i="11" s="1"/>
  <c r="N33" i="11"/>
  <c r="AC33" i="11" s="1"/>
  <c r="M33" i="11"/>
  <c r="L33" i="11"/>
  <c r="F33" i="11"/>
  <c r="Z33" i="11" s="1"/>
  <c r="AD32" i="11"/>
  <c r="Z32" i="11"/>
  <c r="AE32" i="11" s="1"/>
  <c r="Y32" i="11"/>
  <c r="X32" i="11"/>
  <c r="W32" i="11"/>
  <c r="V32" i="11"/>
  <c r="AA32" i="11" s="1"/>
  <c r="P32" i="11"/>
  <c r="O32" i="11"/>
  <c r="N32" i="11"/>
  <c r="AC32" i="11" s="1"/>
  <c r="M32" i="11"/>
  <c r="AB32" i="11" s="1"/>
  <c r="L32" i="11"/>
  <c r="AB31" i="11"/>
  <c r="Z31" i="11"/>
  <c r="Y31" i="11"/>
  <c r="X31" i="11"/>
  <c r="AC31" i="11" s="1"/>
  <c r="W31" i="11"/>
  <c r="V31" i="11"/>
  <c r="P31" i="11"/>
  <c r="AE31" i="11" s="1"/>
  <c r="O31" i="11"/>
  <c r="AD31" i="11" s="1"/>
  <c r="N31" i="11"/>
  <c r="M31" i="11"/>
  <c r="L31" i="11"/>
  <c r="AA31" i="11" s="1"/>
  <c r="AD30" i="11"/>
  <c r="Z30" i="11"/>
  <c r="AE30" i="11" s="1"/>
  <c r="Y30" i="11"/>
  <c r="X30" i="11"/>
  <c r="W30" i="11"/>
  <c r="V30" i="11"/>
  <c r="AA30" i="11" s="1"/>
  <c r="P30" i="11"/>
  <c r="O30" i="11"/>
  <c r="N30" i="11"/>
  <c r="AC30" i="11" s="1"/>
  <c r="M30" i="11"/>
  <c r="AB30" i="11" s="1"/>
  <c r="L30" i="11"/>
  <c r="AB29" i="11"/>
  <c r="Z29" i="11"/>
  <c r="Y29" i="11"/>
  <c r="X29" i="11"/>
  <c r="AC29" i="11" s="1"/>
  <c r="W29" i="11"/>
  <c r="V29" i="11"/>
  <c r="P29" i="11"/>
  <c r="AE29" i="11" s="1"/>
  <c r="O29" i="11"/>
  <c r="AD29" i="11" s="1"/>
  <c r="N29" i="11"/>
  <c r="M29" i="11"/>
  <c r="L29" i="11"/>
  <c r="AA29" i="11" s="1"/>
  <c r="AD28" i="11"/>
  <c r="Z28" i="11"/>
  <c r="AE28" i="11" s="1"/>
  <c r="Y28" i="11"/>
  <c r="W28" i="11"/>
  <c r="V28" i="11"/>
  <c r="AA28" i="11" s="1"/>
  <c r="P28" i="11"/>
  <c r="O28" i="11"/>
  <c r="N28" i="11"/>
  <c r="AC28" i="11" s="1"/>
  <c r="M28" i="11"/>
  <c r="AB28" i="11" s="1"/>
  <c r="L28" i="11"/>
  <c r="D28" i="11"/>
  <c r="X28" i="11" s="1"/>
  <c r="AC27" i="11"/>
  <c r="Z27" i="11"/>
  <c r="Y27" i="11"/>
  <c r="AD27" i="11" s="1"/>
  <c r="X27" i="11"/>
  <c r="W27" i="11"/>
  <c r="V27" i="11"/>
  <c r="P27" i="11"/>
  <c r="AE27" i="11" s="1"/>
  <c r="O27" i="11"/>
  <c r="N27" i="11"/>
  <c r="M27" i="11"/>
  <c r="AB27" i="11" s="1"/>
  <c r="L27" i="11"/>
  <c r="AA27" i="11" s="1"/>
  <c r="AE26" i="11"/>
  <c r="AA26" i="11"/>
  <c r="Z26" i="11"/>
  <c r="Y26" i="11"/>
  <c r="X26" i="11"/>
  <c r="W26" i="11"/>
  <c r="AB26" i="11" s="1"/>
  <c r="V26" i="11"/>
  <c r="P26" i="11"/>
  <c r="O26" i="11"/>
  <c r="AD26" i="11" s="1"/>
  <c r="N26" i="11"/>
  <c r="AC26" i="11" s="1"/>
  <c r="M26" i="11"/>
  <c r="L26" i="11"/>
  <c r="AC25" i="11"/>
  <c r="Z25" i="11"/>
  <c r="Y25" i="11"/>
  <c r="AD25" i="11" s="1"/>
  <c r="X25" i="11"/>
  <c r="W25" i="11"/>
  <c r="V25" i="11"/>
  <c r="P25" i="11"/>
  <c r="AE25" i="11" s="1"/>
  <c r="O25" i="11"/>
  <c r="N25" i="11"/>
  <c r="M25" i="11"/>
  <c r="AB25" i="11" s="1"/>
  <c r="L25" i="11"/>
  <c r="AA25" i="11" s="1"/>
  <c r="AE24" i="11"/>
  <c r="AA24" i="11"/>
  <c r="Z24" i="11"/>
  <c r="Y24" i="11"/>
  <c r="X24" i="11"/>
  <c r="W24" i="11"/>
  <c r="AB24" i="11" s="1"/>
  <c r="V24" i="11"/>
  <c r="P24" i="11"/>
  <c r="O24" i="11"/>
  <c r="AD24" i="11" s="1"/>
  <c r="N24" i="11"/>
  <c r="AC24" i="11" s="1"/>
  <c r="M24" i="11"/>
  <c r="L24" i="11"/>
  <c r="AC23" i="11"/>
  <c r="Z23" i="11"/>
  <c r="Y23" i="11"/>
  <c r="AD23" i="11" s="1"/>
  <c r="X23" i="11"/>
  <c r="W23" i="11"/>
  <c r="V23" i="11"/>
  <c r="P23" i="11"/>
  <c r="AE23" i="11" s="1"/>
  <c r="O23" i="11"/>
  <c r="N23" i="11"/>
  <c r="M23" i="11"/>
  <c r="AB23" i="11" s="1"/>
  <c r="L23" i="11"/>
  <c r="AA23" i="11" s="1"/>
  <c r="AE22" i="11"/>
  <c r="AB22" i="11"/>
  <c r="AA22" i="11"/>
  <c r="Z22" i="11"/>
  <c r="Y22" i="11"/>
  <c r="X22" i="11"/>
  <c r="W22" i="11"/>
  <c r="V22" i="11"/>
  <c r="P22" i="11"/>
  <c r="O22" i="11"/>
  <c r="AD22" i="11" s="1"/>
  <c r="N22" i="11"/>
  <c r="M22" i="11"/>
  <c r="L22" i="11"/>
  <c r="AD21" i="11"/>
  <c r="AC21" i="11"/>
  <c r="Z21" i="11"/>
  <c r="Y21" i="11"/>
  <c r="X21" i="11"/>
  <c r="W21" i="11"/>
  <c r="V21" i="11"/>
  <c r="P21" i="11"/>
  <c r="AE21" i="11" s="1"/>
  <c r="O21" i="11"/>
  <c r="N21" i="11"/>
  <c r="M21" i="11"/>
  <c r="AB21" i="11" s="1"/>
  <c r="L21" i="11"/>
  <c r="AA21" i="11" s="1"/>
  <c r="AE20" i="11"/>
  <c r="AB20" i="11"/>
  <c r="AA20" i="11"/>
  <c r="Z20" i="11"/>
  <c r="Y20" i="11"/>
  <c r="X20" i="11"/>
  <c r="W20" i="11"/>
  <c r="V20" i="11"/>
  <c r="P20" i="11"/>
  <c r="O20" i="11"/>
  <c r="AD20" i="11" s="1"/>
  <c r="N20" i="11"/>
  <c r="M20" i="11"/>
  <c r="L20" i="11"/>
  <c r="AD19" i="11"/>
  <c r="AC19" i="11"/>
  <c r="Z19" i="11"/>
  <c r="Y19" i="11"/>
  <c r="X19" i="11"/>
  <c r="W19" i="11"/>
  <c r="V19" i="11"/>
  <c r="P19" i="11"/>
  <c r="AE19" i="11" s="1"/>
  <c r="O19" i="11"/>
  <c r="N19" i="11"/>
  <c r="M19" i="11"/>
  <c r="AB19" i="11" s="1"/>
  <c r="L19" i="11"/>
  <c r="AA19" i="11" s="1"/>
  <c r="AE18" i="11"/>
  <c r="AB18" i="11"/>
  <c r="AA18" i="11"/>
  <c r="Z18" i="11"/>
  <c r="Y18" i="11"/>
  <c r="X18" i="11"/>
  <c r="W18" i="11"/>
  <c r="V18" i="11"/>
  <c r="P18" i="11"/>
  <c r="O18" i="11"/>
  <c r="AD18" i="11" s="1"/>
  <c r="N18" i="11"/>
  <c r="M18" i="11"/>
  <c r="L18" i="11"/>
  <c r="AD17" i="11"/>
  <c r="AC17" i="11"/>
  <c r="Z17" i="11"/>
  <c r="Y17" i="11"/>
  <c r="X17" i="11"/>
  <c r="W17" i="11"/>
  <c r="V17" i="11"/>
  <c r="P17" i="11"/>
  <c r="AE17" i="11" s="1"/>
  <c r="O17" i="11"/>
  <c r="N17" i="11"/>
  <c r="M17" i="11"/>
  <c r="AB17" i="11" s="1"/>
  <c r="L17" i="11"/>
  <c r="AA17" i="11" s="1"/>
  <c r="AE16" i="11"/>
  <c r="AB16" i="11"/>
  <c r="AA16" i="11"/>
  <c r="Z16" i="11"/>
  <c r="Y16" i="11"/>
  <c r="X16" i="11"/>
  <c r="W16" i="11"/>
  <c r="V16" i="11"/>
  <c r="P16" i="11"/>
  <c r="O16" i="11"/>
  <c r="AD16" i="11" s="1"/>
  <c r="N16" i="11"/>
  <c r="M16" i="11"/>
  <c r="L16" i="11"/>
  <c r="AD15" i="11"/>
  <c r="AC15" i="11"/>
  <c r="Z15" i="11"/>
  <c r="Y15" i="11"/>
  <c r="X15" i="11"/>
  <c r="W15" i="11"/>
  <c r="V15" i="11"/>
  <c r="P15" i="11"/>
  <c r="AE15" i="11" s="1"/>
  <c r="O15" i="11"/>
  <c r="N15" i="11"/>
  <c r="M15" i="11"/>
  <c r="AB15" i="11" s="1"/>
  <c r="L15" i="11"/>
  <c r="AA15" i="11" s="1"/>
  <c r="AE14" i="11"/>
  <c r="AB14" i="11"/>
  <c r="AA14" i="11"/>
  <c r="Z14" i="11"/>
  <c r="Y14" i="11"/>
  <c r="X14" i="11"/>
  <c r="W14" i="11"/>
  <c r="V14" i="11"/>
  <c r="P14" i="11"/>
  <c r="O14" i="11"/>
  <c r="AD14" i="11" s="1"/>
  <c r="N14" i="11"/>
  <c r="M14" i="11"/>
  <c r="L14" i="11"/>
  <c r="AD13" i="11"/>
  <c r="Z13" i="11"/>
  <c r="Y13" i="11"/>
  <c r="W13" i="11"/>
  <c r="V13" i="11"/>
  <c r="P13" i="11"/>
  <c r="AE13" i="11" s="1"/>
  <c r="O13" i="11"/>
  <c r="N13" i="11"/>
  <c r="M13" i="11"/>
  <c r="AB13" i="11" s="1"/>
  <c r="L13" i="11"/>
  <c r="D13" i="11"/>
  <c r="X13" i="11" s="1"/>
  <c r="AC13" i="11" s="1"/>
  <c r="AB12" i="11"/>
  <c r="Z12" i="11"/>
  <c r="Y12" i="11"/>
  <c r="X12" i="11"/>
  <c r="AC12" i="11" s="1"/>
  <c r="W12" i="11"/>
  <c r="V12" i="11"/>
  <c r="P12" i="11"/>
  <c r="AE12" i="11" s="1"/>
  <c r="O12" i="11"/>
  <c r="AD12" i="11" s="1"/>
  <c r="N12" i="11"/>
  <c r="M12" i="11"/>
  <c r="L12" i="11"/>
  <c r="AA12" i="11" s="1"/>
  <c r="AE11" i="11"/>
  <c r="AD11" i="11"/>
  <c r="AA11" i="11"/>
  <c r="Z11" i="11"/>
  <c r="Y11" i="11"/>
  <c r="X11" i="11"/>
  <c r="W11" i="11"/>
  <c r="V11" i="11"/>
  <c r="P11" i="11"/>
  <c r="O11" i="11"/>
  <c r="N11" i="11"/>
  <c r="AC11" i="11" s="1"/>
  <c r="M11" i="11"/>
  <c r="L11" i="11"/>
  <c r="AB10" i="11"/>
  <c r="Z10" i="11"/>
  <c r="Y10" i="11"/>
  <c r="X10" i="11"/>
  <c r="AC10" i="11" s="1"/>
  <c r="W10" i="11"/>
  <c r="V10" i="11"/>
  <c r="P10" i="11"/>
  <c r="AE10" i="11" s="1"/>
  <c r="O10" i="11"/>
  <c r="AD10" i="11" s="1"/>
  <c r="N10" i="11"/>
  <c r="M10" i="11"/>
  <c r="L10" i="11"/>
  <c r="AA10" i="11" s="1"/>
  <c r="AE9" i="11"/>
  <c r="AD9" i="11"/>
  <c r="AA9" i="11"/>
  <c r="Z9" i="11"/>
  <c r="Y9" i="11"/>
  <c r="X9" i="11"/>
  <c r="W9" i="11"/>
  <c r="V9" i="11"/>
  <c r="P9" i="11"/>
  <c r="O9" i="11"/>
  <c r="N9" i="11"/>
  <c r="AC9" i="11" s="1"/>
  <c r="M9" i="11"/>
  <c r="L9" i="11"/>
  <c r="AB8" i="11"/>
  <c r="AG8" i="11" s="1"/>
  <c r="Z8" i="11"/>
  <c r="Y8" i="11"/>
  <c r="X8" i="11"/>
  <c r="AC8" i="11" s="1"/>
  <c r="AH8" i="11" s="1"/>
  <c r="AH9" i="11" s="1"/>
  <c r="AH10" i="11" s="1"/>
  <c r="AH11" i="11" s="1"/>
  <c r="AH12" i="11" s="1"/>
  <c r="AH13" i="11" s="1"/>
  <c r="W8" i="11"/>
  <c r="V8" i="11"/>
  <c r="P8" i="11"/>
  <c r="AE8" i="11" s="1"/>
  <c r="AJ8" i="11" s="1"/>
  <c r="AJ9" i="11" s="1"/>
  <c r="AJ10" i="11" s="1"/>
  <c r="AJ11" i="11" s="1"/>
  <c r="AJ12" i="11" s="1"/>
  <c r="AJ13" i="11" s="1"/>
  <c r="AJ14" i="11" s="1"/>
  <c r="AJ15" i="11" s="1"/>
  <c r="AJ16" i="11" s="1"/>
  <c r="AJ17" i="11" s="1"/>
  <c r="AJ18" i="11" s="1"/>
  <c r="AJ19" i="11" s="1"/>
  <c r="AJ20" i="11" s="1"/>
  <c r="AJ21" i="11" s="1"/>
  <c r="AJ22" i="11" s="1"/>
  <c r="AJ23" i="11" s="1"/>
  <c r="AJ24" i="11" s="1"/>
  <c r="AJ25" i="11" s="1"/>
  <c r="AJ26" i="11" s="1"/>
  <c r="AJ27" i="11" s="1"/>
  <c r="AJ28" i="11" s="1"/>
  <c r="AJ29" i="11" s="1"/>
  <c r="AJ30" i="11" s="1"/>
  <c r="AJ31" i="11" s="1"/>
  <c r="AJ32" i="11" s="1"/>
  <c r="O8" i="11"/>
  <c r="AD8" i="11" s="1"/>
  <c r="AI8" i="11" s="1"/>
  <c r="N8" i="11"/>
  <c r="M8" i="11"/>
  <c r="L8" i="11"/>
  <c r="AA8" i="11" s="1"/>
  <c r="AF8" i="11" s="1"/>
  <c r="E40" i="10"/>
  <c r="D40" i="10"/>
  <c r="B40" i="10"/>
  <c r="AM38" i="10"/>
  <c r="U38" i="10"/>
  <c r="T38" i="10"/>
  <c r="S38" i="10"/>
  <c r="R38" i="10"/>
  <c r="M38" i="10"/>
  <c r="Y38" i="10" s="1"/>
  <c r="L38" i="10"/>
  <c r="X38" i="10" s="1"/>
  <c r="K38" i="10"/>
  <c r="W38" i="10" s="1"/>
  <c r="J38" i="10"/>
  <c r="V38" i="10" s="1"/>
  <c r="AM37" i="10"/>
  <c r="Y37" i="10"/>
  <c r="U37" i="10"/>
  <c r="T37" i="10"/>
  <c r="S37" i="10"/>
  <c r="R37" i="10"/>
  <c r="M37" i="10"/>
  <c r="L37" i="10"/>
  <c r="X37" i="10" s="1"/>
  <c r="K37" i="10"/>
  <c r="W37" i="10" s="1"/>
  <c r="J37" i="10"/>
  <c r="V37" i="10" s="1"/>
  <c r="AM36" i="10"/>
  <c r="U36" i="10"/>
  <c r="T36" i="10"/>
  <c r="S36" i="10"/>
  <c r="R36" i="10"/>
  <c r="M36" i="10"/>
  <c r="Y36" i="10" s="1"/>
  <c r="L36" i="10"/>
  <c r="X36" i="10" s="1"/>
  <c r="K36" i="10"/>
  <c r="W36" i="10" s="1"/>
  <c r="J36" i="10"/>
  <c r="V36" i="10" s="1"/>
  <c r="AM35" i="10"/>
  <c r="U35" i="10"/>
  <c r="T35" i="10"/>
  <c r="S35" i="10"/>
  <c r="R35" i="10"/>
  <c r="M35" i="10"/>
  <c r="Y35" i="10" s="1"/>
  <c r="L35" i="10"/>
  <c r="X35" i="10" s="1"/>
  <c r="K35" i="10"/>
  <c r="W35" i="10" s="1"/>
  <c r="J35" i="10"/>
  <c r="V35" i="10" s="1"/>
  <c r="AM34" i="10"/>
  <c r="Y34" i="10"/>
  <c r="U34" i="10"/>
  <c r="T34" i="10"/>
  <c r="S34" i="10"/>
  <c r="R34" i="10"/>
  <c r="M34" i="10"/>
  <c r="L34" i="10"/>
  <c r="X34" i="10" s="1"/>
  <c r="K34" i="10"/>
  <c r="W34" i="10" s="1"/>
  <c r="J34" i="10"/>
  <c r="V34" i="10" s="1"/>
  <c r="AM33" i="10"/>
  <c r="U33" i="10"/>
  <c r="T33" i="10"/>
  <c r="S33" i="10"/>
  <c r="R33" i="10"/>
  <c r="M33" i="10"/>
  <c r="Y33" i="10" s="1"/>
  <c r="L33" i="10"/>
  <c r="X33" i="10" s="1"/>
  <c r="K33" i="10"/>
  <c r="W33" i="10" s="1"/>
  <c r="J33" i="10"/>
  <c r="V33" i="10" s="1"/>
  <c r="AM32" i="10"/>
  <c r="Y32" i="10"/>
  <c r="U32" i="10"/>
  <c r="T32" i="10"/>
  <c r="S32" i="10"/>
  <c r="R32" i="10"/>
  <c r="M32" i="10"/>
  <c r="L32" i="10"/>
  <c r="X32" i="10" s="1"/>
  <c r="K32" i="10"/>
  <c r="W32" i="10" s="1"/>
  <c r="J32" i="10"/>
  <c r="V32" i="10" s="1"/>
  <c r="AM31" i="10"/>
  <c r="U31" i="10"/>
  <c r="T31" i="10"/>
  <c r="S31" i="10"/>
  <c r="R31" i="10"/>
  <c r="M31" i="10"/>
  <c r="Y31" i="10" s="1"/>
  <c r="L31" i="10"/>
  <c r="X31" i="10" s="1"/>
  <c r="K31" i="10"/>
  <c r="W31" i="10" s="1"/>
  <c r="J31" i="10"/>
  <c r="V31" i="10" s="1"/>
  <c r="AM30" i="10"/>
  <c r="Y30" i="10"/>
  <c r="U30" i="10"/>
  <c r="T30" i="10"/>
  <c r="S30" i="10"/>
  <c r="R30" i="10"/>
  <c r="M30" i="10"/>
  <c r="L30" i="10"/>
  <c r="X30" i="10" s="1"/>
  <c r="K30" i="10"/>
  <c r="W30" i="10" s="1"/>
  <c r="J30" i="10"/>
  <c r="V30" i="10" s="1"/>
  <c r="AM29" i="10"/>
  <c r="U29" i="10"/>
  <c r="T29" i="10"/>
  <c r="S29" i="10"/>
  <c r="R29" i="10"/>
  <c r="M29" i="10"/>
  <c r="Y29" i="10" s="1"/>
  <c r="L29" i="10"/>
  <c r="X29" i="10" s="1"/>
  <c r="K29" i="10"/>
  <c r="W29" i="10" s="1"/>
  <c r="J29" i="10"/>
  <c r="V29" i="10" s="1"/>
  <c r="AM28" i="10"/>
  <c r="Y28" i="10"/>
  <c r="U28" i="10"/>
  <c r="T28" i="10"/>
  <c r="S28" i="10"/>
  <c r="R28" i="10"/>
  <c r="M28" i="10"/>
  <c r="L28" i="10"/>
  <c r="X28" i="10" s="1"/>
  <c r="K28" i="10"/>
  <c r="W28" i="10" s="1"/>
  <c r="J28" i="10"/>
  <c r="V28" i="10" s="1"/>
  <c r="AM27" i="10"/>
  <c r="Y27" i="10"/>
  <c r="X27" i="10"/>
  <c r="X40" i="10" s="1"/>
  <c r="U27" i="10"/>
  <c r="T27" i="10"/>
  <c r="S27" i="10"/>
  <c r="R27" i="10"/>
  <c r="M27" i="10"/>
  <c r="L27" i="10"/>
  <c r="K27" i="10"/>
  <c r="W27" i="10" s="1"/>
  <c r="J27" i="10"/>
  <c r="V27" i="10" s="1"/>
  <c r="AM26" i="10"/>
  <c r="Y26" i="10"/>
  <c r="U26" i="10"/>
  <c r="T26" i="10"/>
  <c r="S26" i="10"/>
  <c r="R26" i="10"/>
  <c r="M26" i="10"/>
  <c r="L26" i="10"/>
  <c r="X26" i="10" s="1"/>
  <c r="K26" i="10"/>
  <c r="W26" i="10" s="1"/>
  <c r="J26" i="10"/>
  <c r="V26" i="10" s="1"/>
  <c r="AM25" i="10"/>
  <c r="W25" i="10"/>
  <c r="U25" i="10"/>
  <c r="T25" i="10"/>
  <c r="S25" i="10"/>
  <c r="R25" i="10"/>
  <c r="M25" i="10"/>
  <c r="Y25" i="10" s="1"/>
  <c r="L25" i="10"/>
  <c r="X25" i="10" s="1"/>
  <c r="K25" i="10"/>
  <c r="J25" i="10"/>
  <c r="V25" i="10" s="1"/>
  <c r="AM24" i="10"/>
  <c r="U24" i="10"/>
  <c r="T24" i="10"/>
  <c r="S24" i="10"/>
  <c r="R24" i="10"/>
  <c r="M24" i="10"/>
  <c r="Y24" i="10" s="1"/>
  <c r="L24" i="10"/>
  <c r="X24" i="10" s="1"/>
  <c r="K24" i="10"/>
  <c r="W24" i="10" s="1"/>
  <c r="J24" i="10"/>
  <c r="V24" i="10" s="1"/>
  <c r="AM23" i="10"/>
  <c r="Y23" i="10"/>
  <c r="U23" i="10"/>
  <c r="T23" i="10"/>
  <c r="S23" i="10"/>
  <c r="R23" i="10"/>
  <c r="M23" i="10"/>
  <c r="L23" i="10"/>
  <c r="X23" i="10" s="1"/>
  <c r="K23" i="10"/>
  <c r="W23" i="10" s="1"/>
  <c r="J23" i="10"/>
  <c r="V23" i="10" s="1"/>
  <c r="AM22" i="10"/>
  <c r="Y22" i="10"/>
  <c r="U22" i="10"/>
  <c r="T22" i="10"/>
  <c r="S22" i="10"/>
  <c r="R22" i="10"/>
  <c r="M22" i="10"/>
  <c r="L22" i="10"/>
  <c r="X22" i="10" s="1"/>
  <c r="K22" i="10"/>
  <c r="W22" i="10" s="1"/>
  <c r="J22" i="10"/>
  <c r="V22" i="10" s="1"/>
  <c r="AM21" i="10"/>
  <c r="W21" i="10"/>
  <c r="U21" i="10"/>
  <c r="T21" i="10"/>
  <c r="S21" i="10"/>
  <c r="R21" i="10"/>
  <c r="M21" i="10"/>
  <c r="Y21" i="10" s="1"/>
  <c r="L21" i="10"/>
  <c r="X21" i="10" s="1"/>
  <c r="K21" i="10"/>
  <c r="J21" i="10"/>
  <c r="V21" i="10" s="1"/>
  <c r="AM20" i="10"/>
  <c r="U20" i="10"/>
  <c r="T20" i="10"/>
  <c r="S20" i="10"/>
  <c r="R20" i="10"/>
  <c r="M20" i="10"/>
  <c r="Y20" i="10" s="1"/>
  <c r="L20" i="10"/>
  <c r="X20" i="10" s="1"/>
  <c r="K20" i="10"/>
  <c r="W20" i="10" s="1"/>
  <c r="J20" i="10"/>
  <c r="V20" i="10" s="1"/>
  <c r="AM19" i="10"/>
  <c r="Y19" i="10"/>
  <c r="U19" i="10"/>
  <c r="T19" i="10"/>
  <c r="S19" i="10"/>
  <c r="R19" i="10"/>
  <c r="M19" i="10"/>
  <c r="L19" i="10"/>
  <c r="X19" i="10" s="1"/>
  <c r="K19" i="10"/>
  <c r="W19" i="10" s="1"/>
  <c r="J19" i="10"/>
  <c r="V19" i="10" s="1"/>
  <c r="AM18" i="10"/>
  <c r="Y18" i="10"/>
  <c r="U18" i="10"/>
  <c r="T18" i="10"/>
  <c r="S18" i="10"/>
  <c r="R18" i="10"/>
  <c r="M18" i="10"/>
  <c r="L18" i="10"/>
  <c r="X18" i="10" s="1"/>
  <c r="K18" i="10"/>
  <c r="W18" i="10" s="1"/>
  <c r="J18" i="10"/>
  <c r="V18" i="10" s="1"/>
  <c r="AO17" i="10"/>
  <c r="AN17" i="10"/>
  <c r="AM17" i="10"/>
  <c r="U17" i="10"/>
  <c r="T17" i="10"/>
  <c r="S17" i="10"/>
  <c r="R17" i="10"/>
  <c r="M17" i="10"/>
  <c r="Y17" i="10" s="1"/>
  <c r="L17" i="10"/>
  <c r="X17" i="10" s="1"/>
  <c r="K17" i="10"/>
  <c r="W17" i="10" s="1"/>
  <c r="J17" i="10"/>
  <c r="V17" i="10" s="1"/>
  <c r="AN16" i="10"/>
  <c r="AM16" i="10"/>
  <c r="Y16" i="10"/>
  <c r="U16" i="10"/>
  <c r="T16" i="10"/>
  <c r="S16" i="10"/>
  <c r="R16" i="10"/>
  <c r="M16" i="10"/>
  <c r="L16" i="10"/>
  <c r="X16" i="10" s="1"/>
  <c r="K16" i="10"/>
  <c r="W16" i="10" s="1"/>
  <c r="J16" i="10"/>
  <c r="V16" i="10" s="1"/>
  <c r="AN15" i="10"/>
  <c r="AM15" i="10"/>
  <c r="U15" i="10"/>
  <c r="T15" i="10"/>
  <c r="S15" i="10"/>
  <c r="R15" i="10"/>
  <c r="M15" i="10"/>
  <c r="Y15" i="10" s="1"/>
  <c r="L15" i="10"/>
  <c r="X15" i="10" s="1"/>
  <c r="K15" i="10"/>
  <c r="W15" i="10" s="1"/>
  <c r="J15" i="10"/>
  <c r="V15" i="10" s="1"/>
  <c r="AN14" i="10"/>
  <c r="AM14" i="10"/>
  <c r="Y14" i="10"/>
  <c r="U14" i="10"/>
  <c r="T14" i="10"/>
  <c r="S14" i="10"/>
  <c r="R14" i="10"/>
  <c r="M14" i="10"/>
  <c r="L14" i="10"/>
  <c r="X14" i="10" s="1"/>
  <c r="K14" i="10"/>
  <c r="W14" i="10" s="1"/>
  <c r="J14" i="10"/>
  <c r="V14" i="10" s="1"/>
  <c r="AN13" i="10"/>
  <c r="AO13" i="10" s="1"/>
  <c r="AM13" i="10"/>
  <c r="U13" i="10"/>
  <c r="T13" i="10"/>
  <c r="S13" i="10"/>
  <c r="R13" i="10"/>
  <c r="M13" i="10"/>
  <c r="Y13" i="10" s="1"/>
  <c r="L13" i="10"/>
  <c r="X13" i="10" s="1"/>
  <c r="K13" i="10"/>
  <c r="W13" i="10" s="1"/>
  <c r="J13" i="10"/>
  <c r="V13" i="10" s="1"/>
  <c r="AN12" i="10"/>
  <c r="AM12" i="10"/>
  <c r="AG12" i="10"/>
  <c r="AG13" i="10" s="1"/>
  <c r="AG14" i="10" s="1"/>
  <c r="AG15" i="10" s="1"/>
  <c r="AG16" i="10" s="1"/>
  <c r="AG17" i="10" s="1"/>
  <c r="AG18" i="10" s="1"/>
  <c r="AG19" i="10" s="1"/>
  <c r="AG20" i="10" s="1"/>
  <c r="AG21" i="10" s="1"/>
  <c r="AG22" i="10" s="1"/>
  <c r="AG23" i="10" s="1"/>
  <c r="AG24" i="10" s="1"/>
  <c r="AG25" i="10" s="1"/>
  <c r="AG26" i="10" s="1"/>
  <c r="AG27" i="10" s="1"/>
  <c r="AG28" i="10" s="1"/>
  <c r="AG29" i="10" s="1"/>
  <c r="AG30" i="10" s="1"/>
  <c r="AG31" i="10" s="1"/>
  <c r="AG32" i="10" s="1"/>
  <c r="AG33" i="10" s="1"/>
  <c r="AG34" i="10" s="1"/>
  <c r="AG35" i="10" s="1"/>
  <c r="Y12" i="10"/>
  <c r="U12" i="10"/>
  <c r="T12" i="10"/>
  <c r="S12" i="10"/>
  <c r="R12" i="10"/>
  <c r="M12" i="10"/>
  <c r="L12" i="10"/>
  <c r="X12" i="10" s="1"/>
  <c r="K12" i="10"/>
  <c r="W12" i="10" s="1"/>
  <c r="J12" i="10"/>
  <c r="V12" i="10" s="1"/>
  <c r="AN11" i="10"/>
  <c r="AO11" i="10" s="1"/>
  <c r="AM11" i="10"/>
  <c r="Y11" i="10"/>
  <c r="U11" i="10"/>
  <c r="T11" i="10"/>
  <c r="S11" i="10"/>
  <c r="R11" i="10"/>
  <c r="M11" i="10"/>
  <c r="L11" i="10"/>
  <c r="X11" i="10" s="1"/>
  <c r="K11" i="10"/>
  <c r="W11" i="10" s="1"/>
  <c r="J11" i="10"/>
  <c r="V11" i="10" s="1"/>
  <c r="AO10" i="10"/>
  <c r="AN10" i="10"/>
  <c r="AM10" i="10"/>
  <c r="W10" i="10"/>
  <c r="U10" i="10"/>
  <c r="T10" i="10"/>
  <c r="S10" i="10"/>
  <c r="R10" i="10"/>
  <c r="M10" i="10"/>
  <c r="Y10" i="10" s="1"/>
  <c r="L10" i="10"/>
  <c r="X10" i="10" s="1"/>
  <c r="K10" i="10"/>
  <c r="J10" i="10"/>
  <c r="V10" i="10" s="1"/>
  <c r="AN9" i="10"/>
  <c r="AM9" i="10"/>
  <c r="Y9" i="10"/>
  <c r="U9" i="10"/>
  <c r="T9" i="10"/>
  <c r="S9" i="10"/>
  <c r="R9" i="10"/>
  <c r="M9" i="10"/>
  <c r="L9" i="10"/>
  <c r="X9" i="10" s="1"/>
  <c r="K9" i="10"/>
  <c r="W9" i="10" s="1"/>
  <c r="J9" i="10"/>
  <c r="V9" i="10" s="1"/>
  <c r="AO8" i="10"/>
  <c r="AN8" i="10"/>
  <c r="AM8" i="10"/>
  <c r="AG8" i="10"/>
  <c r="AG9" i="10" s="1"/>
  <c r="AG10" i="10" s="1"/>
  <c r="AA8" i="10"/>
  <c r="AA9" i="10" s="1"/>
  <c r="AA10" i="10" s="1"/>
  <c r="AA11" i="10" s="1"/>
  <c r="AA12" i="10" s="1"/>
  <c r="AA13" i="10" s="1"/>
  <c r="AA14" i="10" s="1"/>
  <c r="AA15" i="10" s="1"/>
  <c r="AA16" i="10" s="1"/>
  <c r="AA17" i="10" s="1"/>
  <c r="AA18" i="10" s="1"/>
  <c r="AA19" i="10" s="1"/>
  <c r="AA20" i="10" s="1"/>
  <c r="AA21" i="10" s="1"/>
  <c r="AA22" i="10" s="1"/>
  <c r="AA23" i="10" s="1"/>
  <c r="AA24" i="10" s="1"/>
  <c r="AA25" i="10" s="1"/>
  <c r="AA26" i="10" s="1"/>
  <c r="AA27" i="10" s="1"/>
  <c r="AA28" i="10" s="1"/>
  <c r="AA29" i="10" s="1"/>
  <c r="AA30" i="10" s="1"/>
  <c r="AA31" i="10" s="1"/>
  <c r="AA32" i="10" s="1"/>
  <c r="AA33" i="10" s="1"/>
  <c r="AA34" i="10" s="1"/>
  <c r="AA35" i="10" s="1"/>
  <c r="W8" i="10"/>
  <c r="U8" i="10"/>
  <c r="T8" i="10"/>
  <c r="S8" i="10"/>
  <c r="R8" i="10"/>
  <c r="M8" i="10"/>
  <c r="Y8" i="10" s="1"/>
  <c r="L8" i="10"/>
  <c r="X8" i="10" s="1"/>
  <c r="K8" i="10"/>
  <c r="J8" i="10"/>
  <c r="V8" i="10" s="1"/>
  <c r="AN7" i="10"/>
  <c r="AM7" i="10"/>
  <c r="AG7" i="10"/>
  <c r="U7" i="10"/>
  <c r="T7" i="10"/>
  <c r="S7" i="10"/>
  <c r="R7" i="10"/>
  <c r="M7" i="10"/>
  <c r="Y7" i="10" s="1"/>
  <c r="AC7" i="10" s="1"/>
  <c r="L7" i="10"/>
  <c r="X7" i="10" s="1"/>
  <c r="AB7" i="10" s="1"/>
  <c r="K7" i="10"/>
  <c r="W7" i="10" s="1"/>
  <c r="AA7" i="10" s="1"/>
  <c r="J7" i="10"/>
  <c r="V7" i="10" s="1"/>
  <c r="Z7" i="10" s="1"/>
  <c r="AO6" i="10"/>
  <c r="AN6" i="10"/>
  <c r="AM6" i="10"/>
  <c r="AF6" i="10"/>
  <c r="AD6" i="10"/>
  <c r="U6" i="10"/>
  <c r="T6" i="10"/>
  <c r="S6" i="10"/>
  <c r="R6" i="10"/>
  <c r="M6" i="10"/>
  <c r="Y6" i="10" s="1"/>
  <c r="L6" i="10"/>
  <c r="X6" i="10" s="1"/>
  <c r="K6" i="10"/>
  <c r="W6" i="10" s="1"/>
  <c r="J6" i="10"/>
  <c r="V6" i="10" s="1"/>
  <c r="N16" i="9"/>
  <c r="M16" i="9"/>
  <c r="L16" i="9"/>
  <c r="K16" i="9"/>
  <c r="J16" i="9"/>
  <c r="I16" i="9"/>
  <c r="H16" i="9"/>
  <c r="G16" i="9"/>
  <c r="F16" i="9"/>
  <c r="E16" i="9"/>
  <c r="D16" i="9"/>
  <c r="C16" i="9"/>
  <c r="B16" i="9"/>
  <c r="O14" i="9"/>
  <c r="C9" i="8"/>
  <c r="C8" i="8"/>
  <c r="C6" i="8"/>
  <c r="G22" i="5"/>
  <c r="Z8" i="10" l="1"/>
  <c r="AF7" i="10"/>
  <c r="AG37" i="10"/>
  <c r="AG36" i="10"/>
  <c r="AG38" i="10" s="1"/>
  <c r="AA37" i="10"/>
  <c r="AA36" i="10"/>
  <c r="AA38" i="10" s="1"/>
  <c r="AB8" i="10"/>
  <c r="AB9" i="10" s="1"/>
  <c r="AB10" i="10" s="1"/>
  <c r="AB11" i="10" s="1"/>
  <c r="AB12" i="10" s="1"/>
  <c r="AB13" i="10" s="1"/>
  <c r="AB14" i="10" s="1"/>
  <c r="AB15" i="10" s="1"/>
  <c r="AB16" i="10" s="1"/>
  <c r="AB17" i="10" s="1"/>
  <c r="AB18" i="10" s="1"/>
  <c r="AB19" i="10" s="1"/>
  <c r="AB20" i="10" s="1"/>
  <c r="AB21" i="10" s="1"/>
  <c r="AB22" i="10" s="1"/>
  <c r="AB23" i="10" s="1"/>
  <c r="AB24" i="10" s="1"/>
  <c r="AB25" i="10" s="1"/>
  <c r="AB26" i="10" s="1"/>
  <c r="AB27" i="10" s="1"/>
  <c r="AB28" i="10" s="1"/>
  <c r="AB29" i="10" s="1"/>
  <c r="AB30" i="10" s="1"/>
  <c r="AB31" i="10" s="1"/>
  <c r="AB32" i="10" s="1"/>
  <c r="AB33" i="10" s="1"/>
  <c r="AB34" i="10" s="1"/>
  <c r="AB35" i="10" s="1"/>
  <c r="AC8" i="10"/>
  <c r="AD7" i="10"/>
  <c r="AF9" i="11"/>
  <c r="AM8" i="11"/>
  <c r="AK8" i="11"/>
  <c r="AO7" i="10"/>
  <c r="AO9" i="10"/>
  <c r="AO12" i="10"/>
  <c r="AO14" i="10"/>
  <c r="AO16" i="10"/>
  <c r="W40" i="10"/>
  <c r="Y40" i="10"/>
  <c r="V40" i="10"/>
  <c r="AO15" i="10"/>
  <c r="O16" i="9"/>
  <c r="C4" i="8" s="1"/>
  <c r="C11" i="8" s="1"/>
  <c r="AI9" i="11"/>
  <c r="AI10" i="11" s="1"/>
  <c r="AI11" i="11" s="1"/>
  <c r="AI12" i="11" s="1"/>
  <c r="AI13" i="11" s="1"/>
  <c r="AI14" i="11" s="1"/>
  <c r="AI15" i="11" s="1"/>
  <c r="AI16" i="11" s="1"/>
  <c r="AI17" i="11" s="1"/>
  <c r="AI18" i="11" s="1"/>
  <c r="AI19" i="11" s="1"/>
  <c r="AI20" i="11" s="1"/>
  <c r="AI21" i="11" s="1"/>
  <c r="AI22" i="11" s="1"/>
  <c r="AI23" i="11" s="1"/>
  <c r="AI24" i="11" s="1"/>
  <c r="AI25" i="11" s="1"/>
  <c r="AI26" i="11" s="1"/>
  <c r="AI27" i="11" s="1"/>
  <c r="AI28" i="11" s="1"/>
  <c r="AI29" i="11" s="1"/>
  <c r="AI30" i="11" s="1"/>
  <c r="AI31" i="11" s="1"/>
  <c r="AI32" i="11" s="1"/>
  <c r="AI33" i="11" s="1"/>
  <c r="AI34" i="11" s="1"/>
  <c r="AI35" i="11" s="1"/>
  <c r="AI36" i="11" s="1"/>
  <c r="AI37" i="11" s="1"/>
  <c r="AI38" i="11" s="1"/>
  <c r="AI39" i="11" s="1"/>
  <c r="AI40" i="11" s="1"/>
  <c r="AI41" i="11" s="1"/>
  <c r="AI42" i="11" s="1"/>
  <c r="AI43" i="11" s="1"/>
  <c r="AI44" i="11" s="1"/>
  <c r="AI45" i="11" s="1"/>
  <c r="AI46" i="11" s="1"/>
  <c r="AI47" i="11" s="1"/>
  <c r="AI48" i="11" s="1"/>
  <c r="AI49" i="11" s="1"/>
  <c r="AI50" i="11" s="1"/>
  <c r="AI51" i="11" s="1"/>
  <c r="AI52" i="11" s="1"/>
  <c r="AI53" i="11" s="1"/>
  <c r="AI54" i="11" s="1"/>
  <c r="AI55" i="11" s="1"/>
  <c r="AB9" i="11"/>
  <c r="AG9" i="11" s="1"/>
  <c r="AG10" i="11" s="1"/>
  <c r="AG11" i="11" s="1"/>
  <c r="AG12" i="11" s="1"/>
  <c r="AG13" i="11" s="1"/>
  <c r="AG14" i="11" s="1"/>
  <c r="AG15" i="11" s="1"/>
  <c r="AG16" i="11" s="1"/>
  <c r="AG17" i="11" s="1"/>
  <c r="AG18" i="11" s="1"/>
  <c r="AG19" i="11" s="1"/>
  <c r="AG20" i="11" s="1"/>
  <c r="AG21" i="11" s="1"/>
  <c r="AG22" i="11" s="1"/>
  <c r="AG23" i="11" s="1"/>
  <c r="AG24" i="11" s="1"/>
  <c r="AB11" i="11"/>
  <c r="AA13" i="11"/>
  <c r="AC14" i="11"/>
  <c r="AH14" i="11" s="1"/>
  <c r="AH15" i="11" s="1"/>
  <c r="AH16" i="11" s="1"/>
  <c r="AH17" i="11" s="1"/>
  <c r="AH18" i="11" s="1"/>
  <c r="AH19" i="11" s="1"/>
  <c r="AH20" i="11" s="1"/>
  <c r="AH21" i="11" s="1"/>
  <c r="AH22" i="11" s="1"/>
  <c r="AH23" i="11" s="1"/>
  <c r="AH24" i="11" s="1"/>
  <c r="AH25" i="11" s="1"/>
  <c r="AH26" i="11" s="1"/>
  <c r="AH27" i="11" s="1"/>
  <c r="AH28" i="11" s="1"/>
  <c r="AH29" i="11" s="1"/>
  <c r="AH30" i="11" s="1"/>
  <c r="AH31" i="11" s="1"/>
  <c r="AH32" i="11" s="1"/>
  <c r="AH33" i="11" s="1"/>
  <c r="AH34" i="11" s="1"/>
  <c r="AH35" i="11" s="1"/>
  <c r="AH36" i="11" s="1"/>
  <c r="AH37" i="11" s="1"/>
  <c r="AH38" i="11" s="1"/>
  <c r="AH39" i="11" s="1"/>
  <c r="AC16" i="11"/>
  <c r="AC18" i="11"/>
  <c r="AC20" i="11"/>
  <c r="AC22" i="11"/>
  <c r="N40" i="11"/>
  <c r="X40" i="11"/>
  <c r="AB47" i="11"/>
  <c r="AB58" i="11" s="1"/>
  <c r="C8" i="6" s="1"/>
  <c r="AB51" i="11"/>
  <c r="AB55" i="11"/>
  <c r="P33" i="11"/>
  <c r="AE33" i="11" s="1"/>
  <c r="AJ33" i="11" s="1"/>
  <c r="AJ34" i="11" s="1"/>
  <c r="AJ35" i="11" s="1"/>
  <c r="AJ36" i="11" s="1"/>
  <c r="AJ37" i="11" s="1"/>
  <c r="AJ38" i="11" s="1"/>
  <c r="AJ39" i="11" s="1"/>
  <c r="AJ40" i="11" s="1"/>
  <c r="AJ41" i="11" s="1"/>
  <c r="AJ42" i="11" s="1"/>
  <c r="AJ43" i="11" s="1"/>
  <c r="AJ44" i="11" s="1"/>
  <c r="AJ45" i="11" s="1"/>
  <c r="AJ46" i="11" s="1"/>
  <c r="AJ47" i="11" s="1"/>
  <c r="AJ48" i="11" s="1"/>
  <c r="AJ49" i="11" s="1"/>
  <c r="AJ50" i="11" s="1"/>
  <c r="AJ51" i="11" s="1"/>
  <c r="AJ52" i="11" s="1"/>
  <c r="AJ53" i="11" s="1"/>
  <c r="AJ54" i="11" s="1"/>
  <c r="AJ55" i="11" s="1"/>
  <c r="N41" i="11"/>
  <c r="AC41" i="11" s="1"/>
  <c r="AM24" i="11" l="1"/>
  <c r="AG25" i="11"/>
  <c r="Y41" i="10"/>
  <c r="C7" i="6" s="1"/>
  <c r="C9" i="6" s="1"/>
  <c r="AD8" i="10"/>
  <c r="AC9" i="10"/>
  <c r="AB37" i="10"/>
  <c r="AB36" i="10"/>
  <c r="AB38" i="10" s="1"/>
  <c r="AC40" i="11"/>
  <c r="AH40" i="11" s="1"/>
  <c r="AH41" i="11" s="1"/>
  <c r="AH42" i="11" s="1"/>
  <c r="AH43" i="11" s="1"/>
  <c r="AH44" i="11" s="1"/>
  <c r="AH45" i="11" s="1"/>
  <c r="AH46" i="11" s="1"/>
  <c r="AH47" i="11" s="1"/>
  <c r="AH48" i="11" s="1"/>
  <c r="AH49" i="11" s="1"/>
  <c r="AH50" i="11" s="1"/>
  <c r="AH51" i="11" s="1"/>
  <c r="AH52" i="11" s="1"/>
  <c r="AH53" i="11" s="1"/>
  <c r="AH54" i="11" s="1"/>
  <c r="AH55" i="11" s="1"/>
  <c r="AK9" i="11"/>
  <c r="AF10" i="11"/>
  <c r="AM9" i="11"/>
  <c r="AF8" i="10"/>
  <c r="Z9" i="10"/>
  <c r="Z10" i="10" l="1"/>
  <c r="AF9" i="10"/>
  <c r="AC10" i="10"/>
  <c r="AD9" i="10"/>
  <c r="AG26" i="11"/>
  <c r="AM25" i="11"/>
  <c r="AF11" i="11"/>
  <c r="AM10" i="11"/>
  <c r="AK10" i="11"/>
  <c r="AK11" i="11" l="1"/>
  <c r="AF12" i="11"/>
  <c r="AM11" i="11"/>
  <c r="AD10" i="10"/>
  <c r="AC11" i="10"/>
  <c r="AM26" i="11"/>
  <c r="AG27" i="11"/>
  <c r="AF10" i="10"/>
  <c r="Z11" i="10"/>
  <c r="AG28" i="11" l="1"/>
  <c r="AM27" i="11"/>
  <c r="AF13" i="11"/>
  <c r="AM12" i="11"/>
  <c r="AK12" i="11"/>
  <c r="Z12" i="10"/>
  <c r="AF11" i="10"/>
  <c r="AD11" i="10"/>
  <c r="AC12" i="10"/>
  <c r="AK13" i="11" l="1"/>
  <c r="AF14" i="11"/>
  <c r="AM13" i="11"/>
  <c r="AF12" i="10"/>
  <c r="Z13" i="10"/>
  <c r="AC13" i="10"/>
  <c r="AD12" i="10"/>
  <c r="AM28" i="11"/>
  <c r="AG29" i="11"/>
  <c r="AC14" i="10" l="1"/>
  <c r="AD13" i="10"/>
  <c r="AF15" i="11"/>
  <c r="AM14" i="11"/>
  <c r="AK14" i="11"/>
  <c r="AG30" i="11"/>
  <c r="AM29" i="11"/>
  <c r="Z14" i="10"/>
  <c r="AF13" i="10"/>
  <c r="AK15" i="11" l="1"/>
  <c r="AF16" i="11"/>
  <c r="AM15" i="11"/>
  <c r="AG31" i="11"/>
  <c r="AM30" i="11"/>
  <c r="AF14" i="10"/>
  <c r="Z15" i="10"/>
  <c r="AC15" i="10"/>
  <c r="AD14" i="10"/>
  <c r="AG32" i="11" l="1"/>
  <c r="AM31" i="11"/>
  <c r="AF17" i="11"/>
  <c r="AM16" i="11"/>
  <c r="AK16" i="11"/>
  <c r="AC16" i="10"/>
  <c r="AD15" i="10"/>
  <c r="Z16" i="10"/>
  <c r="AF15" i="10"/>
  <c r="AK17" i="11" l="1"/>
  <c r="AF18" i="11"/>
  <c r="AM17" i="11"/>
  <c r="AF16" i="10"/>
  <c r="Z17" i="10"/>
  <c r="AC17" i="10"/>
  <c r="AD16" i="10"/>
  <c r="AG33" i="11"/>
  <c r="AM32" i="11"/>
  <c r="AM33" i="11" l="1"/>
  <c r="AG34" i="11"/>
  <c r="AC18" i="10"/>
  <c r="AD17" i="10"/>
  <c r="AF19" i="11"/>
  <c r="AM18" i="11"/>
  <c r="AK18" i="11"/>
  <c r="Z18" i="10"/>
  <c r="AF17" i="10"/>
  <c r="AF18" i="10" l="1"/>
  <c r="AJ18" i="10" s="1"/>
  <c r="AN18" i="10" s="1"/>
  <c r="Z19" i="10"/>
  <c r="AD18" i="10"/>
  <c r="AC19" i="10"/>
  <c r="AG35" i="11"/>
  <c r="AM34" i="11"/>
  <c r="AK19" i="11"/>
  <c r="AF20" i="11"/>
  <c r="AM19" i="11"/>
  <c r="AC20" i="10" l="1"/>
  <c r="AD19" i="10"/>
  <c r="AF21" i="11"/>
  <c r="AM20" i="11"/>
  <c r="AK20" i="11"/>
  <c r="AF19" i="10"/>
  <c r="AJ19" i="10" s="1"/>
  <c r="AN19" i="10" s="1"/>
  <c r="AO19" i="10" s="1"/>
  <c r="Z20" i="10"/>
  <c r="AM35" i="11"/>
  <c r="AG36" i="11"/>
  <c r="AO18" i="10"/>
  <c r="Z21" i="10" l="1"/>
  <c r="AF20" i="10"/>
  <c r="AJ20" i="10" s="1"/>
  <c r="AN20" i="10" s="1"/>
  <c r="AO20" i="10" s="1"/>
  <c r="AK21" i="11"/>
  <c r="AF22" i="11"/>
  <c r="AM21" i="11"/>
  <c r="AG37" i="11"/>
  <c r="AM36" i="11"/>
  <c r="AC21" i="10"/>
  <c r="AD20" i="10"/>
  <c r="AD21" i="10" l="1"/>
  <c r="AC22" i="10"/>
  <c r="AF23" i="11"/>
  <c r="AM22" i="11"/>
  <c r="AK22" i="11"/>
  <c r="AM37" i="11"/>
  <c r="AG38" i="11"/>
  <c r="Z22" i="10"/>
  <c r="AF21" i="10"/>
  <c r="AJ21" i="10" s="1"/>
  <c r="AN21" i="10" s="1"/>
  <c r="AO21" i="10" s="1"/>
  <c r="AF22" i="10" l="1"/>
  <c r="AJ22" i="10" s="1"/>
  <c r="AN22" i="10" s="1"/>
  <c r="AO22" i="10" s="1"/>
  <c r="Z23" i="10"/>
  <c r="AG39" i="11"/>
  <c r="AM38" i="11"/>
  <c r="AF24" i="11"/>
  <c r="AM23" i="11"/>
  <c r="AK23" i="11"/>
  <c r="AD22" i="10"/>
  <c r="AC23" i="10"/>
  <c r="AM39" i="11" l="1"/>
  <c r="AG40" i="11"/>
  <c r="AF23" i="10"/>
  <c r="AJ23" i="10" s="1"/>
  <c r="AN23" i="10" s="1"/>
  <c r="AO23" i="10" s="1"/>
  <c r="Z24" i="10"/>
  <c r="AC24" i="10"/>
  <c r="AD23" i="10"/>
  <c r="AF25" i="11"/>
  <c r="AK24" i="11"/>
  <c r="Z25" i="10" l="1"/>
  <c r="AF24" i="10"/>
  <c r="AJ24" i="10" s="1"/>
  <c r="AN24" i="10" s="1"/>
  <c r="AO24" i="10" s="1"/>
  <c r="AF26" i="11"/>
  <c r="AK25" i="11"/>
  <c r="AM40" i="11"/>
  <c r="AG41" i="11"/>
  <c r="AC25" i="10"/>
  <c r="AD24" i="10"/>
  <c r="AD25" i="10" l="1"/>
  <c r="AC26" i="10"/>
  <c r="AF27" i="11"/>
  <c r="AK26" i="11"/>
  <c r="AG42" i="11"/>
  <c r="AM41" i="11"/>
  <c r="Z26" i="10"/>
  <c r="AF25" i="10"/>
  <c r="AJ25" i="10" s="1"/>
  <c r="AN25" i="10" s="1"/>
  <c r="AO25" i="10" s="1"/>
  <c r="AF26" i="10" l="1"/>
  <c r="Z27" i="10"/>
  <c r="AF28" i="11"/>
  <c r="AK27" i="11"/>
  <c r="AD26" i="10"/>
  <c r="H9" i="5" s="1"/>
  <c r="AC27" i="10"/>
  <c r="AG43" i="11"/>
  <c r="AM42" i="11"/>
  <c r="AK28" i="11" l="1"/>
  <c r="AF29" i="11"/>
  <c r="AD27" i="10"/>
  <c r="H10" i="5" s="1"/>
  <c r="AC28" i="10"/>
  <c r="AF27" i="10"/>
  <c r="AJ27" i="10" s="1"/>
  <c r="AN27" i="10" s="1"/>
  <c r="AO27" i="10" s="1"/>
  <c r="Z28" i="10"/>
  <c r="AM43" i="11"/>
  <c r="C8" i="7" s="1"/>
  <c r="AG44" i="11"/>
  <c r="C7" i="7"/>
  <c r="C9" i="7" s="1"/>
  <c r="AJ26" i="10"/>
  <c r="AN26" i="10" s="1"/>
  <c r="AO26" i="10" s="1"/>
  <c r="AP26" i="10" s="1"/>
  <c r="AG45" i="11" l="1"/>
  <c r="AM44" i="11"/>
  <c r="AD28" i="10"/>
  <c r="H11" i="5" s="1"/>
  <c r="AC29" i="10"/>
  <c r="AF28" i="10"/>
  <c r="AJ28" i="10" s="1"/>
  <c r="AN28" i="10" s="1"/>
  <c r="Z29" i="10"/>
  <c r="AF30" i="11"/>
  <c r="AK29" i="11"/>
  <c r="AO28" i="10" l="1"/>
  <c r="AP28" i="10" s="1"/>
  <c r="AM45" i="11"/>
  <c r="AG46" i="11"/>
  <c r="AF29" i="10"/>
  <c r="AJ29" i="10" s="1"/>
  <c r="AN29" i="10" s="1"/>
  <c r="Z30" i="10"/>
  <c r="AK30" i="11"/>
  <c r="AF31" i="11"/>
  <c r="AD29" i="10"/>
  <c r="H12" i="5" s="1"/>
  <c r="AC30" i="10"/>
  <c r="AO29" i="10" l="1"/>
  <c r="AP29" i="10" s="1"/>
  <c r="AF32" i="11"/>
  <c r="AK31" i="11"/>
  <c r="AG47" i="11"/>
  <c r="AM46" i="11"/>
  <c r="AD30" i="10"/>
  <c r="H13" i="5" s="1"/>
  <c r="AC31" i="10"/>
  <c r="AF30" i="10"/>
  <c r="AJ30" i="10" s="1"/>
  <c r="AN30" i="10" s="1"/>
  <c r="Z31" i="10"/>
  <c r="AF31" i="10" l="1"/>
  <c r="AJ31" i="10" s="1"/>
  <c r="AN31" i="10" s="1"/>
  <c r="Z32" i="10"/>
  <c r="AO30" i="10"/>
  <c r="AP30" i="10" s="1"/>
  <c r="AM47" i="11"/>
  <c r="AG48" i="11"/>
  <c r="AK32" i="11"/>
  <c r="AF33" i="11"/>
  <c r="AD31" i="10"/>
  <c r="H14" i="5" s="1"/>
  <c r="AC32" i="10"/>
  <c r="AG49" i="11" l="1"/>
  <c r="AM48" i="11"/>
  <c r="AF32" i="10"/>
  <c r="AJ32" i="10" s="1"/>
  <c r="AN32" i="10" s="1"/>
  <c r="Z33" i="10"/>
  <c r="AF34" i="11"/>
  <c r="AK33" i="11"/>
  <c r="AO31" i="10"/>
  <c r="AP31" i="10" s="1"/>
  <c r="AD32" i="10"/>
  <c r="H15" i="5" s="1"/>
  <c r="AC33" i="10"/>
  <c r="AF35" i="11" l="1"/>
  <c r="AK34" i="11"/>
  <c r="AM49" i="11"/>
  <c r="AG50" i="11"/>
  <c r="AO32" i="10"/>
  <c r="AP32" i="10"/>
  <c r="AD33" i="10"/>
  <c r="H16" i="5" s="1"/>
  <c r="AC34" i="10"/>
  <c r="AF33" i="10"/>
  <c r="AJ33" i="10" s="1"/>
  <c r="AN33" i="10" s="1"/>
  <c r="Z34" i="10"/>
  <c r="AF34" i="10" l="1"/>
  <c r="AJ34" i="10" s="1"/>
  <c r="AN34" i="10" s="1"/>
  <c r="Z35" i="10"/>
  <c r="AO33" i="10"/>
  <c r="AP33" i="10"/>
  <c r="AF36" i="11"/>
  <c r="AK35" i="11"/>
  <c r="AD34" i="10"/>
  <c r="H17" i="5" s="1"/>
  <c r="AC35" i="10"/>
  <c r="AG51" i="11"/>
  <c r="AM50" i="11"/>
  <c r="AF35" i="10" l="1"/>
  <c r="AJ35" i="10" s="1"/>
  <c r="AN35" i="10" s="1"/>
  <c r="Z37" i="10"/>
  <c r="Z36" i="10"/>
  <c r="AD35" i="10"/>
  <c r="H18" i="5" s="1"/>
  <c r="AC37" i="10"/>
  <c r="AD37" i="10" s="1"/>
  <c r="H20" i="5" s="1"/>
  <c r="AC36" i="10"/>
  <c r="AM51" i="11"/>
  <c r="AG52" i="11"/>
  <c r="AF37" i="11"/>
  <c r="AK36" i="11"/>
  <c r="AO34" i="10"/>
  <c r="AP34" i="10" s="1"/>
  <c r="AC38" i="10" l="1"/>
  <c r="AD36" i="10"/>
  <c r="H19" i="5" s="1"/>
  <c r="AF37" i="10"/>
  <c r="AJ37" i="10" s="1"/>
  <c r="AN37" i="10" s="1"/>
  <c r="AO35" i="10"/>
  <c r="AP35" i="10"/>
  <c r="Z38" i="10"/>
  <c r="AF38" i="10" s="1"/>
  <c r="AF36" i="10"/>
  <c r="AJ36" i="10" s="1"/>
  <c r="AN36" i="10" s="1"/>
  <c r="AF38" i="11"/>
  <c r="AK37" i="11"/>
  <c r="AG53" i="11"/>
  <c r="AM52" i="11"/>
  <c r="AO37" i="10" l="1"/>
  <c r="AP37" i="10"/>
  <c r="AO36" i="10"/>
  <c r="AP36" i="10"/>
  <c r="AM53" i="11"/>
  <c r="AG54" i="11"/>
  <c r="D7" i="7"/>
  <c r="AJ38" i="10"/>
  <c r="AN38" i="10" s="1"/>
  <c r="AF39" i="11"/>
  <c r="AK38" i="11"/>
  <c r="AD38" i="10"/>
  <c r="H21" i="5" s="1"/>
  <c r="H22" i="5" l="1"/>
  <c r="AK39" i="11"/>
  <c r="AF40" i="11"/>
  <c r="AG55" i="11"/>
  <c r="AM55" i="11" s="1"/>
  <c r="D8" i="7" s="1"/>
  <c r="D9" i="7" s="1"/>
  <c r="AM54" i="11"/>
  <c r="AO38" i="10"/>
  <c r="AP38" i="10" s="1"/>
  <c r="AF41" i="11" l="1"/>
  <c r="AK40" i="11"/>
  <c r="AF42" i="11" l="1"/>
  <c r="AK41" i="11"/>
  <c r="AK42" i="11" l="1"/>
  <c r="AF43" i="11"/>
  <c r="AF44" i="11" l="1"/>
  <c r="AK43" i="11"/>
  <c r="I9" i="5" s="1"/>
  <c r="J9" i="5" l="1"/>
  <c r="AF45" i="11"/>
  <c r="AK44" i="11"/>
  <c r="I10" i="5" s="1"/>
  <c r="J10" i="5" s="1"/>
  <c r="AF46" i="11" l="1"/>
  <c r="AK45" i="11"/>
  <c r="I11" i="5" s="1"/>
  <c r="J11" i="5" s="1"/>
  <c r="AF47" i="11" l="1"/>
  <c r="AK46" i="11"/>
  <c r="I12" i="5" s="1"/>
  <c r="J12" i="5" l="1"/>
  <c r="AF48" i="11"/>
  <c r="AK47" i="11"/>
  <c r="I13" i="5" s="1"/>
  <c r="J13" i="5" s="1"/>
  <c r="AF49" i="11" l="1"/>
  <c r="AK48" i="11"/>
  <c r="I14" i="5" s="1"/>
  <c r="J14" i="5" s="1"/>
  <c r="AF50" i="11" l="1"/>
  <c r="AK49" i="11"/>
  <c r="I15" i="5" s="1"/>
  <c r="J15" i="5" l="1"/>
  <c r="AF51" i="11"/>
  <c r="AK50" i="11"/>
  <c r="I16" i="5" s="1"/>
  <c r="J16" i="5" s="1"/>
  <c r="AF52" i="11" l="1"/>
  <c r="AK51" i="11"/>
  <c r="I17" i="5" s="1"/>
  <c r="J17" i="5" s="1"/>
  <c r="AF53" i="11" l="1"/>
  <c r="AK52" i="11"/>
  <c r="I18" i="5" s="1"/>
  <c r="J18" i="5" s="1"/>
  <c r="AF54" i="11" l="1"/>
  <c r="AK53" i="11"/>
  <c r="I19" i="5" s="1"/>
  <c r="J19" i="5" s="1"/>
  <c r="AF55" i="11" l="1"/>
  <c r="AK55" i="11" s="1"/>
  <c r="I21" i="5" s="1"/>
  <c r="AK54" i="11"/>
  <c r="I20" i="5" s="1"/>
  <c r="J20" i="5" s="1"/>
  <c r="D42" i="4"/>
  <c r="D95" i="4"/>
  <c r="D160" i="4"/>
  <c r="D222" i="4"/>
  <c r="C222" i="4"/>
  <c r="C160" i="4"/>
  <c r="B117" i="4"/>
  <c r="B115" i="4"/>
  <c r="C95" i="4"/>
  <c r="B55" i="4"/>
  <c r="B60" i="4" s="1"/>
  <c r="B54" i="4"/>
  <c r="B59" i="4" s="1"/>
  <c r="C42" i="4"/>
  <c r="A75" i="3"/>
  <c r="A19" i="2"/>
  <c r="A20" i="2" s="1"/>
  <c r="A21" i="2" s="1"/>
  <c r="A22" i="2" s="1"/>
  <c r="A23" i="2" s="1"/>
  <c r="A24" i="2" s="1"/>
  <c r="A25" i="2" s="1"/>
  <c r="A26" i="2" s="1"/>
  <c r="A27" i="2" s="1"/>
  <c r="A28" i="2" s="1"/>
  <c r="A29" i="2" s="1"/>
  <c r="A30" i="2" s="1"/>
  <c r="A31" i="2" s="1"/>
  <c r="A32" i="2" s="1"/>
  <c r="A33" i="2" s="1"/>
  <c r="A34" i="2" s="1"/>
  <c r="A12" i="2"/>
  <c r="A13" i="2" s="1"/>
  <c r="A14" i="2" s="1"/>
  <c r="A15" i="2" s="1"/>
  <c r="C132" i="1"/>
  <c r="C128" i="1"/>
  <c r="B121" i="1"/>
  <c r="B119" i="1"/>
  <c r="A72" i="1"/>
  <c r="A73" i="1" s="1"/>
  <c r="A74" i="1" s="1"/>
  <c r="A75" i="1" s="1"/>
  <c r="A71" i="1"/>
  <c r="C65" i="1"/>
  <c r="D65" i="1" s="1"/>
  <c r="B65" i="1"/>
  <c r="C64" i="1"/>
  <c r="D64" i="1" s="1"/>
  <c r="D63" i="1"/>
  <c r="C63" i="1"/>
  <c r="C62" i="1"/>
  <c r="D62" i="1" s="1"/>
  <c r="C61" i="1"/>
  <c r="D61" i="1" s="1"/>
  <c r="B61" i="1"/>
  <c r="B57" i="1"/>
  <c r="B56" i="1"/>
  <c r="B64" i="1" s="1"/>
  <c r="B55" i="1"/>
  <c r="B63" i="1" s="1"/>
  <c r="B54" i="1"/>
  <c r="B62" i="1" s="1"/>
  <c r="B53" i="1"/>
  <c r="J21" i="5" l="1"/>
  <c r="J22" i="5" s="1"/>
  <c r="I22" i="5"/>
</calcChain>
</file>

<file path=xl/sharedStrings.xml><?xml version="1.0" encoding="utf-8"?>
<sst xmlns="http://schemas.openxmlformats.org/spreadsheetml/2006/main" count="1379" uniqueCount="641">
  <si>
    <t xml:space="preserve">Formula Rate - Non-Levelized </t>
  </si>
  <si>
    <t>Rate Formula Template</t>
  </si>
  <si>
    <t>Actual Attachment H</t>
  </si>
  <si>
    <t>Utilizing FERC Form 1 Data</t>
  </si>
  <si>
    <t>Page 1</t>
  </si>
  <si>
    <t>Cheyenne Light, Fuel &amp; Power</t>
  </si>
  <si>
    <t>Line</t>
  </si>
  <si>
    <t>No.</t>
  </si>
  <si>
    <t>Per Tariff as Filed</t>
  </si>
  <si>
    <t>Updated Reference (Note 1)</t>
  </si>
  <si>
    <t>GROSS REVENUE REQUIREMENT  (page 3, line 31)</t>
  </si>
  <si>
    <t xml:space="preserve"> </t>
  </si>
  <si>
    <t xml:space="preserve">REVENUE CREDITS </t>
  </si>
  <si>
    <t>(Note S)</t>
  </si>
  <si>
    <t xml:space="preserve">  Account No. 454</t>
  </si>
  <si>
    <t>(Worksheet A1, line 6)</t>
  </si>
  <si>
    <t xml:space="preserve">  Account No. 456.1</t>
  </si>
  <si>
    <t>(Worksheet A1, line 42, col (b) )</t>
  </si>
  <si>
    <t>Held for Future Use</t>
  </si>
  <si>
    <t>TOTAL REVENUE CREDITS  (sum lines 2-5)</t>
  </si>
  <si>
    <t>(sum lines 2-5)</t>
  </si>
  <si>
    <t>NET REVENUE REQUIREMENT</t>
  </si>
  <si>
    <t>(line 1 minus line 6)</t>
  </si>
  <si>
    <t xml:space="preserve">DIVISOR </t>
  </si>
  <si>
    <t xml:space="preserve">   Divisor (kW)</t>
  </si>
  <si>
    <t>(Worksheet A6, Line 14)</t>
  </si>
  <si>
    <t>RATES</t>
  </si>
  <si>
    <t xml:space="preserve">   Annual</t>
  </si>
  <si>
    <t xml:space="preserve">   Monthly</t>
  </si>
  <si>
    <t>12 months/year</t>
  </si>
  <si>
    <t xml:space="preserve">   Weekly</t>
  </si>
  <si>
    <t>52 weeks/year</t>
  </si>
  <si>
    <t xml:space="preserve">   Daily On-Peak</t>
  </si>
  <si>
    <t>6 days/week</t>
  </si>
  <si>
    <t xml:space="preserve">   Daily Off-Peak</t>
  </si>
  <si>
    <t>7 days/week</t>
  </si>
  <si>
    <t xml:space="preserve">   Hourly On-Peak</t>
  </si>
  <si>
    <t>16 hours/day</t>
  </si>
  <si>
    <t xml:space="preserve">   Hourly Off-Peak</t>
  </si>
  <si>
    <t>24 hours/day</t>
  </si>
  <si>
    <t>Page 2</t>
  </si>
  <si>
    <t>(1)</t>
  </si>
  <si>
    <t>(2)</t>
  </si>
  <si>
    <t>Form No. 1</t>
  </si>
  <si>
    <t>Page, Line, Col.</t>
  </si>
  <si>
    <t>RATE BASE: (Note A, V)</t>
  </si>
  <si>
    <t>GROSS PLANT IN SERVICE     (Note A)</t>
  </si>
  <si>
    <t xml:space="preserve">  Production</t>
  </si>
  <si>
    <t>Worksheet A4, Page 1, Line 14, Col. (b)</t>
  </si>
  <si>
    <t xml:space="preserve">  Transmission</t>
  </si>
  <si>
    <t>Worksheet A4, Page 1, Line 14, Col. (c)</t>
  </si>
  <si>
    <t xml:space="preserve">  Distribution</t>
  </si>
  <si>
    <t>Worksheet A4, Page 1, Line 14, Col. (d)</t>
  </si>
  <si>
    <t xml:space="preserve">  General &amp; Intangible</t>
  </si>
  <si>
    <t>Worksheet A4, Page 1, Line 14, Col. (e)</t>
  </si>
  <si>
    <t xml:space="preserve">  Common</t>
  </si>
  <si>
    <t>Worksheet A4, Page 1, Line 14, Col. (f)</t>
  </si>
  <si>
    <t>TOTAL GROSS PLANT</t>
  </si>
  <si>
    <t>(Sum of Lines 1 through 5)</t>
  </si>
  <si>
    <t>ACCUMULATED DEPRECIATION   (Note A)</t>
  </si>
  <si>
    <t>Worksheet A4, Page 1, Line 28, Col. (d)</t>
  </si>
  <si>
    <t>Worksheet A4, Page 1, Line 28, Col. (e)</t>
  </si>
  <si>
    <t>Worksheet A4, Page 1, Line 28, Col. (f)</t>
  </si>
  <si>
    <t>Worksheet A4, Page 1, Line 28, Col. (g)</t>
  </si>
  <si>
    <t>Worksheet A4, Page 1, Line 28, Col. (h)</t>
  </si>
  <si>
    <t>TOTAL ACCUM. DEPRECIATION</t>
  </si>
  <si>
    <t>(Sum of Lines 7 through 11)</t>
  </si>
  <si>
    <t xml:space="preserve">NET PLANT IN SERVICE  </t>
  </si>
  <si>
    <t xml:space="preserve">TOTAL NET PLANT </t>
  </si>
  <si>
    <t>(Sum of Lines 13 through 17)</t>
  </si>
  <si>
    <t>18a</t>
  </si>
  <si>
    <t xml:space="preserve">  CWIP Approved by FERC Order</t>
  </si>
  <si>
    <t>Worksheet A4, Page 1, Line 14, Col. (g)   (Notes Q, Z)</t>
  </si>
  <si>
    <t>ADJUSTMENTS TO RATE BASE (Note V)</t>
  </si>
  <si>
    <t xml:space="preserve">  Account No. 281 </t>
  </si>
  <si>
    <t>Worksheet A4, Page 2, Line 14, Col. (d) (Note F)</t>
  </si>
  <si>
    <t xml:space="preserve">  Account No. 282</t>
  </si>
  <si>
    <t>Worksheet A4, Page 2, Line 14, Col. (e) (Note F)</t>
  </si>
  <si>
    <t xml:space="preserve">  Account No. 283 </t>
  </si>
  <si>
    <t>Worksheet A4, Page 2, Line 14, Col. (f) (Note F)</t>
  </si>
  <si>
    <t xml:space="preserve">  Account No. 190 </t>
  </si>
  <si>
    <t>Worksheet A4, Page 2, Line 14, Col. (g) (Note F)</t>
  </si>
  <si>
    <t xml:space="preserve">  Account No. 255 (enter Zero)</t>
  </si>
  <si>
    <t>Note B</t>
  </si>
  <si>
    <t>23a</t>
  </si>
  <si>
    <t xml:space="preserve">  Unamortized Regulatory Asset </t>
  </si>
  <si>
    <t>Worksheet A4, Page 2, Line 14, Col. (b) (Notes P,Z)</t>
  </si>
  <si>
    <t>23b</t>
  </si>
  <si>
    <t xml:space="preserve">  Unamortized Abandoned Plant  </t>
  </si>
  <si>
    <t>Worksheet A4, Page 2, Line 14, Col. (c) (Notes U, N and Z)</t>
  </si>
  <si>
    <t>23c</t>
  </si>
  <si>
    <t xml:space="preserve">  Unfunded Reserves</t>
  </si>
  <si>
    <t>Worksheet A4, Page 2, Line 22, Col. (h)  (Note R)</t>
  </si>
  <si>
    <t xml:space="preserve">  FAS 109 Adjustment</t>
  </si>
  <si>
    <t>Worksheet A3, Page 1, Line 14</t>
  </si>
  <si>
    <t xml:space="preserve">  Excess Deferred Fed Income Taxes Transmission Only</t>
  </si>
  <si>
    <t xml:space="preserve">Worksheet A3, Line 24, Col. (h) </t>
  </si>
  <si>
    <t xml:space="preserve">TOTAL ADJUSTMENTS </t>
  </si>
  <si>
    <t>(Sum of Lines 19 - 25)</t>
  </si>
  <si>
    <t xml:space="preserve">LAND HELD FOR FUTURE USE </t>
  </si>
  <si>
    <t>Worksheet A4, Page 1, Line 14, Col. (h) (Note G)</t>
  </si>
  <si>
    <t xml:space="preserve">WORKING CAPITAL </t>
  </si>
  <si>
    <t>(Note H)</t>
  </si>
  <si>
    <t xml:space="preserve">  Cash Working Capital</t>
  </si>
  <si>
    <t>1/8*(Page 3, Line 8)</t>
  </si>
  <si>
    <t xml:space="preserve">  Materials &amp; Supplies </t>
  </si>
  <si>
    <t xml:space="preserve">Worksheet A4, Page 3, Line 17, Col. (e ) </t>
  </si>
  <si>
    <t xml:space="preserve">  Prepayments (Account 165)</t>
  </si>
  <si>
    <t xml:space="preserve">Worksheet A8, Page 1, Line 26 , Col. (f) </t>
  </si>
  <si>
    <t>TOTAL WORKING CAPITAL</t>
  </si>
  <si>
    <t>(Sum of Lines 28 through 30)</t>
  </si>
  <si>
    <t>RATE BASE</t>
  </si>
  <si>
    <t>(Sum lines 18, 26, 27, &amp; 31)</t>
  </si>
  <si>
    <t>Page 3</t>
  </si>
  <si>
    <t xml:space="preserve">O&amp;M  </t>
  </si>
  <si>
    <t xml:space="preserve">  Transmission </t>
  </si>
  <si>
    <t>321.112.b</t>
  </si>
  <si>
    <t xml:space="preserve">     Less Account 561.1-561.3</t>
  </si>
  <si>
    <t>321.85-87.b</t>
  </si>
  <si>
    <t>2a</t>
  </si>
  <si>
    <t xml:space="preserve">     Less Account 565</t>
  </si>
  <si>
    <t>321.96.b</t>
  </si>
  <si>
    <t xml:space="preserve">  A&amp;G</t>
  </si>
  <si>
    <t>323.197.b</t>
  </si>
  <si>
    <t xml:space="preserve">     Adjustments to A&amp;G</t>
  </si>
  <si>
    <t xml:space="preserve">     Less EPRI &amp; Reg. Comm. Exp. &amp; Non-safety  Ad.  (Note I)</t>
  </si>
  <si>
    <t>Worksheet A2 Line 5</t>
  </si>
  <si>
    <t>5a</t>
  </si>
  <si>
    <t xml:space="preserve">     Plus Transmission Related Reg. Comm. Exp.</t>
  </si>
  <si>
    <t>Worksheet A2 Line 14</t>
  </si>
  <si>
    <t>5b</t>
  </si>
  <si>
    <t xml:space="preserve">     Plus: PBOP Actual Cash Outlay</t>
  </si>
  <si>
    <t>(Note J)</t>
  </si>
  <si>
    <t>5c</t>
  </si>
  <si>
    <t xml:space="preserve">     Less: PBOP Net Periodic Expense</t>
  </si>
  <si>
    <t>Worksheet A2 Line 22</t>
  </si>
  <si>
    <t>356</t>
  </si>
  <si>
    <t xml:space="preserve">  Transmission Lease Payments</t>
  </si>
  <si>
    <t>(Note W)</t>
  </si>
  <si>
    <t>TOTAL O&amp;M  (sum lines 1, 3, 5a, 5b, 6, 7 less lines 2, 2a, 5, 5c)</t>
  </si>
  <si>
    <t>DEPRECIATION AND AMORTIZATION EXPENSE (Note A)</t>
  </si>
  <si>
    <t>336.7.f</t>
  </si>
  <si>
    <t>See Act Att-H, Page 3, Line 9 Adj tab</t>
  </si>
  <si>
    <t xml:space="preserve">  General &amp; Intangible </t>
  </si>
  <si>
    <t>336.10.f &amp; 336.1.f</t>
  </si>
  <si>
    <t>336.11.f</t>
  </si>
  <si>
    <t>11a</t>
  </si>
  <si>
    <t xml:space="preserve">  Amortization of Abandoned Plant</t>
  </si>
  <si>
    <t xml:space="preserve">(Note N) </t>
  </si>
  <si>
    <t xml:space="preserve">TOTAL DEPRECIATION </t>
  </si>
  <si>
    <t>(Sum of Lines 9 through 11a)</t>
  </si>
  <si>
    <t>TAXES OTHER THAN INCOME TAXES  (Note D)</t>
  </si>
  <si>
    <t xml:space="preserve">  LABOR RELATED</t>
  </si>
  <si>
    <t xml:space="preserve">          Payroll</t>
  </si>
  <si>
    <t>263.i</t>
  </si>
  <si>
    <t>262-263.l</t>
  </si>
  <si>
    <t xml:space="preserve">          Highway and vehicle</t>
  </si>
  <si>
    <t xml:space="preserve">  PLANT RELATED</t>
  </si>
  <si>
    <t xml:space="preserve">         Property</t>
  </si>
  <si>
    <t xml:space="preserve">         Gross Receipts</t>
  </si>
  <si>
    <t xml:space="preserve">  Other (Note AA)</t>
  </si>
  <si>
    <t>Intentionally left blank</t>
  </si>
  <si>
    <t xml:space="preserve">TOTAL OTHER TAXES </t>
  </si>
  <si>
    <t>(Sum of Lines 13 through 19)</t>
  </si>
  <si>
    <t xml:space="preserve">INCOME TAXES          </t>
  </si>
  <si>
    <t>(Note K)</t>
  </si>
  <si>
    <t xml:space="preserve">     T=1 - {[(1 - SIT) * (1 - FIT)] / (1 - SIT * FIT * p)} =</t>
  </si>
  <si>
    <t xml:space="preserve">     CIT=(T/(1-T)) * (1-(WCLTD/R)) =</t>
  </si>
  <si>
    <t xml:space="preserve">       where WCLTD=(page 3, line 27) and R= (page 3, line 30)</t>
  </si>
  <si>
    <t xml:space="preserve">       and FIT, SIT &amp; p are as given in Note K.</t>
  </si>
  <si>
    <t xml:space="preserve">      1 / (1 - T)  = (from line 21)</t>
  </si>
  <si>
    <t>Amortized Investment Tax Credit (266.8f)</t>
  </si>
  <si>
    <t>266.8.f</t>
  </si>
  <si>
    <t>266.3.f</t>
  </si>
  <si>
    <t>24a</t>
  </si>
  <si>
    <t>Amortization of Excess Deferred Income Taxes Transmission only</t>
  </si>
  <si>
    <t>Worksheet A4, Page 3, Line 23, Col. (f) (Note X)</t>
  </si>
  <si>
    <t>24aa</t>
  </si>
  <si>
    <t>Permanent Differences  Transmission only</t>
  </si>
  <si>
    <t>Worksheet A9, Line 10, Col (e )  (Notes T, Y)</t>
  </si>
  <si>
    <t>24b</t>
  </si>
  <si>
    <t>Tax Effect of Permanent Differences</t>
  </si>
  <si>
    <t>(Line 21 times Line 24aa) (Notes T, Y)</t>
  </si>
  <si>
    <t xml:space="preserve">Income Tax Calculation </t>
  </si>
  <si>
    <t>(Line 22 times Line 28)</t>
  </si>
  <si>
    <t>ITC Adjustment</t>
  </si>
  <si>
    <t>(Line 23 times Line 24)</t>
  </si>
  <si>
    <t>26a</t>
  </si>
  <si>
    <t xml:space="preserve">Excess Deferred Income Tax Adjustment </t>
  </si>
  <si>
    <t>(Line 23 times Line 24a)</t>
  </si>
  <si>
    <t>26b</t>
  </si>
  <si>
    <t>Permanent Differences Tax Adjustment</t>
  </si>
  <si>
    <t>(Line 23 times Line 24b)</t>
  </si>
  <si>
    <t>Total Income Taxes</t>
  </si>
  <si>
    <t>(Sum of Lines 25 and 26b less lines 26, 26a )</t>
  </si>
  <si>
    <t xml:space="preserve">RETURN </t>
  </si>
  <si>
    <t xml:space="preserve">  Rate Base * Rate of Return plus Incentive Return</t>
  </si>
  <si>
    <t>(Page 2, Line 32 x Page 4, Line 31, Col. (5)) + Page 4, Line 32</t>
  </si>
  <si>
    <t>REV. REQUIREMENT</t>
  </si>
  <si>
    <t>(Sum of Lines 8, 12, 20, 27, 28)</t>
  </si>
  <si>
    <t>Page 4</t>
  </si>
  <si>
    <t>TRANSMISSION PLANT INCLUDED IN RATES</t>
  </si>
  <si>
    <t>Total transmission plant</t>
  </si>
  <si>
    <t>(Page 2, Line 2, Column 3)</t>
  </si>
  <si>
    <t xml:space="preserve">Less transmission plant excluded from Wholesale Rates </t>
  </si>
  <si>
    <t>(Note L)</t>
  </si>
  <si>
    <t xml:space="preserve">Less transmission plant included in OATT Ancillary Services </t>
  </si>
  <si>
    <t>(Note M)</t>
  </si>
  <si>
    <t>(Note M), See Act Att-H, Page 4, Line 3 Adj tab</t>
  </si>
  <si>
    <t xml:space="preserve">Transmission plant included in Wholesale Rates  </t>
  </si>
  <si>
    <t>(Line 1 less Lines 2 &amp; 3)</t>
  </si>
  <si>
    <t xml:space="preserve">Percentage of transmission plant included in Wholesale Rates </t>
  </si>
  <si>
    <t xml:space="preserve"> (Line 4 divided by Line 1)</t>
  </si>
  <si>
    <t xml:space="preserve">TRANSMISSION EXPENSES </t>
  </si>
  <si>
    <t xml:space="preserve">Total transmission expenses  </t>
  </si>
  <si>
    <t>(Page 3, Line 1, column 3)</t>
  </si>
  <si>
    <t xml:space="preserve">Less transmission expenses included in OATT Ancillary Services </t>
  </si>
  <si>
    <t>(Note E)</t>
  </si>
  <si>
    <t>Included transmission expenses</t>
  </si>
  <si>
    <t>(Line 6 less Line 7)</t>
  </si>
  <si>
    <t xml:space="preserve">% of transmission expenses after adjustment  </t>
  </si>
  <si>
    <t>(Line 8 divided by Line 6)</t>
  </si>
  <si>
    <t xml:space="preserve">% of transmission plant included in wholesale Rates  </t>
  </si>
  <si>
    <t>(Line 5)</t>
  </si>
  <si>
    <t>% of transmission expenses included in wholesale Rates</t>
  </si>
  <si>
    <t>(Line 9 times Line 10)</t>
  </si>
  <si>
    <t>WAGES &amp; SALARY ALLOCATOR   (W&amp;S)</t>
  </si>
  <si>
    <t>Form 1 Reference</t>
  </si>
  <si>
    <t>354.20.b</t>
  </si>
  <si>
    <t>354.21.b</t>
  </si>
  <si>
    <t>354.23.b</t>
  </si>
  <si>
    <t xml:space="preserve">  Other</t>
  </si>
  <si>
    <t>354.24, 25, 26.b</t>
  </si>
  <si>
    <t xml:space="preserve">  Total  </t>
  </si>
  <si>
    <t>(Sum of Lines 12-15)</t>
  </si>
  <si>
    <t xml:space="preserve">COMMON PLANT ALLOCATOR  (CE) </t>
  </si>
  <si>
    <t xml:space="preserve">  Electric</t>
  </si>
  <si>
    <t>200.3.c</t>
  </si>
  <si>
    <t xml:space="preserve">  Gas</t>
  </si>
  <si>
    <t>201.3.d</t>
  </si>
  <si>
    <t>201.3.x</t>
  </si>
  <si>
    <t>(Sum of Lines 17-19)</t>
  </si>
  <si>
    <t>RETURN (R)</t>
  </si>
  <si>
    <t>Long Term Interest</t>
  </si>
  <si>
    <t>117, Column c, lines 62+63+64-65-66+67</t>
  </si>
  <si>
    <t>Preferred Dividends</t>
  </si>
  <si>
    <t>118.29.c (positive number)</t>
  </si>
  <si>
    <t>Development of Common Stock:</t>
  </si>
  <si>
    <t>Proprietary Capital</t>
  </si>
  <si>
    <t>112.16.c</t>
  </si>
  <si>
    <t xml:space="preserve">Less Preferred Stock </t>
  </si>
  <si>
    <t xml:space="preserve">(Line 28) </t>
  </si>
  <si>
    <t xml:space="preserve">(Line 29) </t>
  </si>
  <si>
    <t xml:space="preserve">Less Account 216.1 </t>
  </si>
  <si>
    <t xml:space="preserve">112.12.c  </t>
  </si>
  <si>
    <t>Less Account 219</t>
  </si>
  <si>
    <t xml:space="preserve">112.15.c  </t>
  </si>
  <si>
    <t>Common Stock</t>
  </si>
  <si>
    <t>(Line 23 less lines 24, 25, 26)</t>
  </si>
  <si>
    <t xml:space="preserve">  Long Term Debt</t>
  </si>
  <si>
    <t xml:space="preserve"> 112, sum of  18.c through 21.c</t>
  </si>
  <si>
    <t xml:space="preserve">  Preferred Stock </t>
  </si>
  <si>
    <t>112.3.c</t>
  </si>
  <si>
    <t xml:space="preserve">  Common Stock </t>
  </si>
  <si>
    <t>Line 27</t>
  </si>
  <si>
    <t xml:space="preserve">Total </t>
  </si>
  <si>
    <t>(Sum of Lines 28-30)</t>
  </si>
  <si>
    <t>Incentive Return</t>
  </si>
  <si>
    <t>Worksheet A7, Column (e )</t>
  </si>
  <si>
    <t>Note 1:</t>
  </si>
  <si>
    <t>Items in the Updated Reference column highlighted in gray are changes from the Tariff and As Filed column.</t>
  </si>
  <si>
    <t>Worksheet A3</t>
  </si>
  <si>
    <t>Accumulated Deferred Income Taxes</t>
  </si>
  <si>
    <t>Page 1 of 1</t>
  </si>
  <si>
    <t>Item</t>
  </si>
  <si>
    <t>Ref</t>
  </si>
  <si>
    <t>(a)</t>
  </si>
  <si>
    <t>(b)</t>
  </si>
  <si>
    <t xml:space="preserve">  Account No. 281 (enter negative)</t>
  </si>
  <si>
    <t>272.2.b &amp; 273.2.k</t>
  </si>
  <si>
    <t xml:space="preserve">  Account No. 282 (enter negative)</t>
  </si>
  <si>
    <t>274.2.b &amp; 275.2.k</t>
  </si>
  <si>
    <t>See A-3, Line 3 Adj tab</t>
  </si>
  <si>
    <t xml:space="preserve">  Account No. 283 (enter negative)</t>
  </si>
  <si>
    <t>276.9.b &amp; 277.9.k</t>
  </si>
  <si>
    <t>276.10.b &amp; 277.10.k</t>
  </si>
  <si>
    <t>234.8.b&amp;c</t>
  </si>
  <si>
    <t>234.13.b&amp;c</t>
  </si>
  <si>
    <t>FAS 109 (Note E)</t>
  </si>
  <si>
    <t>FAS 109 Adjustment to ADIT</t>
  </si>
  <si>
    <t>FAS 109 AFUDC Equity in Plant</t>
  </si>
  <si>
    <t>232.1.b &amp; 232.1.f</t>
  </si>
  <si>
    <t>Reg Liability FAS 109 ITC (enter negative)</t>
  </si>
  <si>
    <t>278.1.b &amp; 278.1.f</t>
  </si>
  <si>
    <t>Reg Liability Retiree HC (enter negative)</t>
  </si>
  <si>
    <t>278.3.b &amp; 278.3.f</t>
  </si>
  <si>
    <t>278.2.b &amp; 278.2.f</t>
  </si>
  <si>
    <t>Federal Income Tax Rate</t>
  </si>
  <si>
    <t>FAS 109 Adjustment to ADIT for Attachment H</t>
  </si>
  <si>
    <t>Account 182.3 / 254 (Note F)</t>
  </si>
  <si>
    <t>Total Protected Property - EDIT</t>
  </si>
  <si>
    <t>Company Records</t>
  </si>
  <si>
    <t>Total Non-Protected Property - EDIT</t>
  </si>
  <si>
    <t>Total Protected NOL - DDIT</t>
  </si>
  <si>
    <t>Total Non-Protected Non-Property - EDIT</t>
  </si>
  <si>
    <t>Total Regulatory Liability - EDFIT - Tax Reform Act of 1986</t>
  </si>
  <si>
    <t>Total Account 182.3 / 254 Regulatory Liability EDIT (Note G)</t>
  </si>
  <si>
    <t>Worksheet A4</t>
  </si>
  <si>
    <t>Rate Base Worksheet</t>
  </si>
  <si>
    <t>Page 1 of 3</t>
  </si>
  <si>
    <t xml:space="preserve">Gross Plant In Service </t>
  </si>
  <si>
    <t>CWIP</t>
  </si>
  <si>
    <t>LHFFU</t>
  </si>
  <si>
    <t>Line No</t>
  </si>
  <si>
    <t>Month</t>
  </si>
  <si>
    <t>Production</t>
  </si>
  <si>
    <t>Transmission</t>
  </si>
  <si>
    <t>Distribution</t>
  </si>
  <si>
    <t>General &amp; Intangible 
(Note 2)</t>
  </si>
  <si>
    <t>Common</t>
  </si>
  <si>
    <t>CWIP (Note C)</t>
  </si>
  <si>
    <t>Land Held for Future Use</t>
  </si>
  <si>
    <t>(c)</t>
  </si>
  <si>
    <t>(d)</t>
  </si>
  <si>
    <t>(e)</t>
  </si>
  <si>
    <t>(f)</t>
  </si>
  <si>
    <t>(g)</t>
  </si>
  <si>
    <t>(h)</t>
  </si>
  <si>
    <t>FN1 Reference for Dec</t>
  </si>
  <si>
    <t>205.46.g</t>
  </si>
  <si>
    <t>207.58.g</t>
  </si>
  <si>
    <t>207.75.g</t>
  </si>
  <si>
    <t>205.5.g &amp; 207.99.g</t>
  </si>
  <si>
    <t>201.8.e,f,g,h (Note L)</t>
  </si>
  <si>
    <t>216.x.b</t>
  </si>
  <si>
    <t>214.x.d</t>
  </si>
  <si>
    <t>December Prior Year</t>
  </si>
  <si>
    <t>205.46.g-205.44.g</t>
  </si>
  <si>
    <t>205.5.g + 207.99.g - 207.97.g</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</si>
  <si>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</si>
  <si>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</si>
  <si>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</si>
  <si>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</si>
  <si>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</si>
  <si>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</si>
  <si>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</si>
  <si>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</si>
  <si>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</si>
  <si>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</si>
  <si>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</si>
  <si>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</si>
  <si>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</si>
  <si>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 xml:space="preserve">Accumulated Depreciation </t>
  </si>
  <si>
    <t>reserved</t>
  </si>
  <si>
    <t>General &amp; Intangible (Note 3)</t>
  </si>
  <si>
    <t>219.20-24.c</t>
  </si>
  <si>
    <t>219.25.c</t>
  </si>
  <si>
    <t>219.26.c</t>
  </si>
  <si>
    <t>219.28.c &amp; 200.21.c</t>
  </si>
  <si>
    <t>201.14.e,f,g,h (Note L)</t>
  </si>
  <si>
    <t>See A-4, Pg 1, Ln 15-28 Adj tab</t>
  </si>
  <si>
    <t>219.28.c - 200.21.c</t>
  </si>
  <si>
    <t>Page 2 of 3</t>
  </si>
  <si>
    <t>Adjustments to Rate Base</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</si>
  <si>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</si>
  <si>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</si>
  <si>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</si>
  <si>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</si>
  <si>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</si>
  <si>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</si>
  <si>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Account No. 165
Prepayments</t>
  </si>
  <si>
    <t>Notes A &amp; E</t>
  </si>
  <si>
    <t>Notes B &amp; F</t>
  </si>
  <si>
    <t>Note D</t>
  </si>
  <si>
    <t>Average of the 13 Monthly Balances -</t>
  </si>
  <si>
    <t>(Except ADIT which is average of Beg. &amp; End Balances)</t>
  </si>
  <si>
    <t>Unfunded Reserves    (Note G)</t>
  </si>
  <si>
    <t>List of all reserves:</t>
  </si>
  <si>
    <t>Amount 
(Enter the negative of amount reflected in the Cheyenne Light Form 1)</t>
  </si>
  <si>
    <t xml:space="preserve">Enter 1 if NOT in a trust or reserved account, enter zero (0) if included in a trust or reserved account </t>
  </si>
  <si>
    <t>Enter 1 if the accrual account is included in the formula rate, enter zero (0)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</si>
  <si>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</si>
  <si>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</si>
  <si>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</si>
  <si>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</si>
  <si>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</si>
  <si>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</si>
  <si>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</si>
  <si>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</si>
  <si>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Total</t>
  </si>
  <si>
    <t>Page 3 of 3</t>
  </si>
  <si>
    <t>Materials &amp; Supplies</t>
  </si>
  <si>
    <t>Deferred Tax Items</t>
  </si>
  <si>
    <t xml:space="preserve">  Materials &amp; Supplies: Transmission Plant</t>
  </si>
  <si>
    <t xml:space="preserve">  Materials &amp; Supplies: Stores Expense Undistributed</t>
  </si>
  <si>
    <t xml:space="preserve">  Materials &amp; Supplies: Construction</t>
  </si>
  <si>
    <t xml:space="preserve">  Materials &amp; Supplies</t>
  </si>
  <si>
    <t>227.8.c</t>
  </si>
  <si>
    <t>227.16.c</t>
  </si>
  <si>
    <t>227.5.c</t>
  </si>
  <si>
    <t>Total (Note E)</t>
  </si>
  <si>
    <t>Allocator</t>
  </si>
  <si>
    <t>TP</t>
  </si>
  <si>
    <t>WS</t>
  </si>
  <si>
    <t>NA</t>
  </si>
  <si>
    <t>Allocator Value (Note J)</t>
  </si>
  <si>
    <t>Avg of 13 Month Balances - Allocated</t>
  </si>
  <si>
    <t>Amortization of Account 190 Deferred Tax Asset on Regulatory Liability for EDIT (Note K)</t>
  </si>
  <si>
    <t>Amortization of Account 254015 Regulatory Liability for EDIT (Note K)</t>
  </si>
  <si>
    <t>Amount of Excess Deferred Income Tax Amortization Total Company (Note I)</t>
  </si>
  <si>
    <t>(Sum of Lines 19-20)</t>
  </si>
  <si>
    <t>2017 Net Plant Allocator</t>
  </si>
  <si>
    <t>Note H</t>
  </si>
  <si>
    <t>Amount of Excess Deferred Income Tax Amortization for Attachment H</t>
  </si>
  <si>
    <t xml:space="preserve">Note 2: </t>
  </si>
  <si>
    <t>A reference was added to remove 207.97.g which is the property under capital lease as it is not a component of the ATRR.</t>
  </si>
  <si>
    <t>Note 3:</t>
  </si>
  <si>
    <t>A reference was added to remove 200.21.c  from 219.28.c. Amount in 200.21.c is the deprecation for property under capital lease and the amount in 219.28.c  contains depreciation for property under capital lease.</t>
  </si>
  <si>
    <t>GROSS REVENUE REQUIREMENT  (page 3, line 29)</t>
  </si>
  <si>
    <t>Act Att-H, page 1 line 2</t>
  </si>
  <si>
    <t>Act Att-H, page 1 line 3</t>
  </si>
  <si>
    <t>6a</t>
  </si>
  <si>
    <t xml:space="preserve">Total True Up Amount </t>
  </si>
  <si>
    <t>Worksheet TU, line 37</t>
  </si>
  <si>
    <t>(line 1 minus line 6 plus line 6a)</t>
  </si>
  <si>
    <t>7a</t>
  </si>
  <si>
    <t>Net Revenue Requirement without True Up Adjustment</t>
  </si>
  <si>
    <t>(line 7 minus line 6a)</t>
  </si>
  <si>
    <t>Worksheet P3, Line 15</t>
  </si>
  <si>
    <t xml:space="preserve">     Rate Formula Template</t>
  </si>
  <si>
    <t xml:space="preserve"> Utilizing FERC Form 1 Data</t>
  </si>
  <si>
    <t xml:space="preserve">RATE BASE: </t>
  </si>
  <si>
    <t xml:space="preserve">GROSS PLANT IN SERVICE     </t>
  </si>
  <si>
    <t>Worksheet P1, Line 29, Column (f)</t>
  </si>
  <si>
    <t>Worksheet A4, Page 1, Line 13, Column (e )</t>
  </si>
  <si>
    <t>(Sum Lines 1 and 2)</t>
  </si>
  <si>
    <t xml:space="preserve">ACCUMULATED DEPRECIATION </t>
  </si>
  <si>
    <t>Worksheet P1, Line 29, Column (h)</t>
  </si>
  <si>
    <t>Worksheet A4, Page 1, Line 27, Column (g )</t>
  </si>
  <si>
    <t>(Line 1 - Line 4)</t>
  </si>
  <si>
    <t>(Line 2 - Line 5)</t>
  </si>
  <si>
    <t>(Sum Lines 7 and 8)</t>
  </si>
  <si>
    <t>(Note B)</t>
  </si>
  <si>
    <t xml:space="preserve">ADJUSTMENTS TO RATE BASE </t>
  </si>
  <si>
    <t>Worksheet P5, Page 2, Line 55, Column H</t>
  </si>
  <si>
    <t xml:space="preserve">  Account No. 282 (Transmission only)</t>
  </si>
  <si>
    <t>Worksheet P5, Page 3, Line 82, Column H</t>
  </si>
  <si>
    <t xml:space="preserve">  Account No. 283</t>
  </si>
  <si>
    <t>Worksheet P5, Page 4, Line 109, Column H</t>
  </si>
  <si>
    <t>Worksheet P5, Page 1, Line 21, Column H</t>
  </si>
  <si>
    <t>14a</t>
  </si>
  <si>
    <t xml:space="preserve"> Account No. 190 for Tax Gross Up Offset on Excess Deferred Income Taxes</t>
  </si>
  <si>
    <t>Worksheet P5, Page 1, Line 28, Column H</t>
  </si>
  <si>
    <t xml:space="preserve">  Account No. 255 (enter zero)</t>
  </si>
  <si>
    <t>Worksheet A4, Page 2, Line 14, Column (b ) (Note B)</t>
  </si>
  <si>
    <t>Worksheet A4, Page 2, Line 14, Column (c ) (Note B)</t>
  </si>
  <si>
    <t xml:space="preserve">  Unfunded Reserves (enter negative)</t>
  </si>
  <si>
    <t>Actual Attachment H, Page 2, Line 23c</t>
  </si>
  <si>
    <t>Actual Attachment H, Page 2, Line 24</t>
  </si>
  <si>
    <t xml:space="preserve">  Excess Deferred Fed Income Taxes (Note C) Transmission only</t>
  </si>
  <si>
    <t>Worksheet P5, Page 5, Line 128, Column H</t>
  </si>
  <si>
    <t>(Sum of Lines 11 - 21)</t>
  </si>
  <si>
    <t xml:space="preserve">Worksheet A4, Page 1, Line 13, Col. (h) </t>
  </si>
  <si>
    <t xml:space="preserve">  CWC  </t>
  </si>
  <si>
    <t xml:space="preserve">RATE BASE </t>
  </si>
  <si>
    <t xml:space="preserve">Worksheet P2, Column 5, Line 3 </t>
  </si>
  <si>
    <t xml:space="preserve">     Less Account 561</t>
  </si>
  <si>
    <t>Worksheet P2, Column 5, Line 4</t>
  </si>
  <si>
    <t>Worksheet P2, Column 5, Line 5</t>
  </si>
  <si>
    <t>Worksheet P2, Column 5, Line 6</t>
  </si>
  <si>
    <t xml:space="preserve">     Less EPRI &amp; Reg. Comm. Exp. &amp; Non-safety  Ad</t>
  </si>
  <si>
    <t>Worksheet P2, Column 5, Line 8</t>
  </si>
  <si>
    <t>Worksheet P2, Column 5, Line 9</t>
  </si>
  <si>
    <t>Worksheet P2, Column 5, Line 10</t>
  </si>
  <si>
    <t>Worksheet P2, Column 5, Line 11</t>
  </si>
  <si>
    <t>Worksheet P2, Column 5, Line 12</t>
  </si>
  <si>
    <t>Worksheet P2, Column 5, Line 13</t>
  </si>
  <si>
    <t>TOTAL O&amp;M  (sum lines 1, 3, 5a, 5b, 6, 7 less lines 2, 2a,  5, 5c)</t>
  </si>
  <si>
    <t xml:space="preserve">DEPRECIATION AND AMORTIZATION EXPENSE </t>
  </si>
  <si>
    <t>Worksheet P1, Line 28, Column (c)</t>
  </si>
  <si>
    <t>Actual Attachment H, Page 3, Line 10</t>
  </si>
  <si>
    <t>Actual Attachment H, Page 3, Line 11</t>
  </si>
  <si>
    <t>Actual Attachment H, Page 3, Line 11a (Note B)</t>
  </si>
  <si>
    <t xml:space="preserve">TAXES OTHER THAN INCOME TAXES </t>
  </si>
  <si>
    <t>Actual Attachment H, Page 3, Line 13</t>
  </si>
  <si>
    <t>Actual Attachment H, Page 3, Line 14</t>
  </si>
  <si>
    <t>Actual Attachment H, Page 3, Line 16</t>
  </si>
  <si>
    <t>Actual Attachment H, Page 3, Line 17</t>
  </si>
  <si>
    <t>Actual Attachment H, Page 3, Line 18</t>
  </si>
  <si>
    <t>(Note A)</t>
  </si>
  <si>
    <t xml:space="preserve">       and FIT, SIT &amp; p are as given in Note A.</t>
  </si>
  <si>
    <t>Actual Attachment H, Page 3, Line 24</t>
  </si>
  <si>
    <t>Actual Attachment H, Page 3, Line 24a</t>
  </si>
  <si>
    <t>Actual Attachment H, Page 3, Line 24aa</t>
  </si>
  <si>
    <t>Actual Attachment H, Page 3, Line 24b</t>
  </si>
  <si>
    <t xml:space="preserve">  Rate Base * Rate of Return + Incentive Return</t>
  </si>
  <si>
    <t>(Page 2, Line 27 x Page 4, Line 31, Col. (5)) + Page 4, Line 32</t>
  </si>
  <si>
    <t>SUPPORTING CALCULATIONS AND NOTES</t>
  </si>
  <si>
    <t>Actual Attachment H, Page 4, Line 1</t>
  </si>
  <si>
    <t>Actual Attachment H, Page 4, Line 2</t>
  </si>
  <si>
    <t>Actual Attachment H, Page 4, Line 3</t>
  </si>
  <si>
    <t>Actual Attachment H, Page 4, Line 7</t>
  </si>
  <si>
    <t xml:space="preserve">Percentage of transmission expenses after adjustment  </t>
  </si>
  <si>
    <t xml:space="preserve">Percentage of transmission plant included in wholesale Rates  </t>
  </si>
  <si>
    <t>Percentage of transmission expenses included in wholesale Rates</t>
  </si>
  <si>
    <t>Reference</t>
  </si>
  <si>
    <t>Actual Attachment H, Page 4, Line 12</t>
  </si>
  <si>
    <t>Actual Attachment H, Page 4, Line 13</t>
  </si>
  <si>
    <t>Actual Attachment H, Page 4, Line 14</t>
  </si>
  <si>
    <t>Actual Attachment H, Page 4, Line 15</t>
  </si>
  <si>
    <t>(Sum of Lies 12-15)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</si>
  <si>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</si>
  <si>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</si>
  <si>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</si>
  <si>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</si>
  <si>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</si>
  <si>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</si>
  <si>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</si>
  <si>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</si>
  <si>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26</t>
  </si>
  <si>
    <t>(Line 23 less Lines 24, 25, 26)</t>
  </si>
  <si>
    <t>Actual Attachment H, Page 4, Line 28</t>
  </si>
  <si>
    <t>Actual Attachment H, Page 4, Line 29</t>
  </si>
  <si>
    <t>Actual Attachment H, Page 4, Line 30</t>
  </si>
  <si>
    <t>(Sum of Lines 27-29)</t>
  </si>
  <si>
    <t>Worksheet P4, Line 35, Column (e )</t>
  </si>
  <si>
    <t xml:space="preserve">GROSS PLANT ALLOCATOR  (GP) </t>
  </si>
  <si>
    <t>Actual Attachment H, Page 2, Column 3 Line 1</t>
  </si>
  <si>
    <t>Page 2, Column 3, Line 2</t>
  </si>
  <si>
    <t>Actual Attachment H, Page 2, Column 3 Line 3</t>
  </si>
  <si>
    <t>Actual Attachment H, Page 2, Column 3 Line 4</t>
  </si>
  <si>
    <t>Actual Attachment H, Page 2, Column 3 Line 5</t>
  </si>
  <si>
    <t xml:space="preserve">NET PLANT ALLOCATOR  (NP) </t>
  </si>
  <si>
    <t>Actual Attachment H, Page 2, Column 3 Line 13</t>
  </si>
  <si>
    <t>Page 2, Column 3, Line 7</t>
  </si>
  <si>
    <t>Actual Attachment H, Page 2, Column 3 Line 15</t>
  </si>
  <si>
    <t>Actual Attachment H, Page 2, Column 3 Line 16</t>
  </si>
  <si>
    <t>Actual Attachment H, Page 2, Column 3 Line 17</t>
  </si>
  <si>
    <t>General Note:   References to pages in this formulary rate are indicated as:  (page#, line#, col.#)</t>
  </si>
  <si>
    <t>References to data from FERC Form 1 are indicated as:   #.y.x  (page, line, column)</t>
  </si>
  <si>
    <t>Note</t>
  </si>
  <si>
    <t>Letter</t>
  </si>
  <si>
    <t>A</t>
  </si>
  <si>
    <t xml:space="preserve">         Inputs Required:</t>
  </si>
  <si>
    <t>FIT =</t>
  </si>
  <si>
    <t>SIT=</t>
  </si>
  <si>
    <t>p =</t>
  </si>
  <si>
    <t>B</t>
  </si>
  <si>
    <t>The allocator used will be in accordance with the FERC order authorizing the inclusion of these items in the formula rate.</t>
  </si>
  <si>
    <t>C</t>
  </si>
  <si>
    <t>(Sum Lines 4 and 5)</t>
  </si>
  <si>
    <t>(Sum of Lines 11 - 20)</t>
  </si>
  <si>
    <t>Worksheet P2, Column 5, Line 15</t>
  </si>
  <si>
    <t>Worksheet P2, Column 5, Line 16</t>
  </si>
  <si>
    <t>Worksheet P2, Column 5, Line 18</t>
  </si>
  <si>
    <t>Worksheet P2, Column 5, Line 19</t>
  </si>
  <si>
    <t>Worksheet P2, Column 5, Line 20</t>
  </si>
  <si>
    <t>Page 2, Column 3, Line 1</t>
  </si>
  <si>
    <t>(Sum of Lines 1-5)</t>
  </si>
  <si>
    <t>(Sum of Lines 7-11)</t>
  </si>
  <si>
    <t>Transmission Accumulated Depreciation Workpaper</t>
  </si>
  <si>
    <t>Adjustment to</t>
  </si>
  <si>
    <t>ARO</t>
  </si>
  <si>
    <t>FERC Rates</t>
  </si>
  <si>
    <t>Account 108304</t>
  </si>
  <si>
    <t>In the template</t>
  </si>
  <si>
    <t>Corriedale</t>
  </si>
  <si>
    <t>King Ranch</t>
  </si>
  <si>
    <t>In the Template</t>
  </si>
  <si>
    <t>Description</t>
  </si>
  <si>
    <t>Corriedale Assets Using different Depreciation Rates</t>
  </si>
  <si>
    <t>King Ranch Substation Assets Using different Depreciation Rates</t>
  </si>
  <si>
    <t>Adjusted Transmission Depreciation; Att-H, Page 3, Line 9</t>
  </si>
  <si>
    <t>BOY Balance</t>
  </si>
  <si>
    <t>EOY Balance</t>
  </si>
  <si>
    <t>Adjusted Transmission Depreciation, A-3 Line 3 Adj</t>
  </si>
  <si>
    <r>
      <t>Transmission Plant to Exclude in Transmission Plant Allocator</t>
    </r>
    <r>
      <rPr>
        <vertAlign val="superscript"/>
        <sz val="10"/>
        <color theme="1"/>
        <rFont val="Times New Roman"/>
        <family val="1"/>
      </rPr>
      <t>A</t>
    </r>
    <r>
      <rPr>
        <sz val="10"/>
        <color theme="1"/>
        <rFont val="Times New Roman"/>
        <family val="1"/>
      </rPr>
      <t>:</t>
    </r>
  </si>
  <si>
    <t>Generation Step-Up Units</t>
  </si>
  <si>
    <t>35301 Station Equipment</t>
  </si>
  <si>
    <t>Corriedale Assets</t>
  </si>
  <si>
    <t>35300 Station Equipment</t>
  </si>
  <si>
    <t>GSU already Removed</t>
  </si>
  <si>
    <t>35500 Poles and Fixtures</t>
  </si>
  <si>
    <t>35600 Overhead Conductors and Devices</t>
  </si>
  <si>
    <t xml:space="preserve">Transmission Plant to Exclude </t>
  </si>
  <si>
    <t>Act Att-H, Page 4, Line 3</t>
  </si>
  <si>
    <r>
      <rPr>
        <vertAlign val="superscript"/>
        <sz val="10"/>
        <color theme="1"/>
        <rFont val="Times New Roman"/>
        <family val="1"/>
      </rPr>
      <t>A</t>
    </r>
    <r>
      <rPr>
        <sz val="10"/>
        <color theme="1"/>
        <rFont val="Times New Roman"/>
        <family val="1"/>
      </rPr>
      <t>Amounts are reduced by pending retirements as accrued in the general ledger.</t>
    </r>
  </si>
  <si>
    <t>Generator Step Up Units</t>
  </si>
  <si>
    <t>Plant Account</t>
  </si>
  <si>
    <t>353</t>
  </si>
  <si>
    <t>Sum of ending_balance</t>
  </si>
  <si>
    <t>Column Labels</t>
  </si>
  <si>
    <t>2021</t>
  </si>
  <si>
    <t>2022</t>
  </si>
  <si>
    <t>Grand Total</t>
  </si>
  <si>
    <t>Row Labels</t>
  </si>
  <si>
    <t>Dec</t>
  </si>
  <si>
    <t>Jan</t>
  </si>
  <si>
    <t>Feb</t>
  </si>
  <si>
    <t>Mar</t>
  </si>
  <si>
    <t>Apr</t>
  </si>
  <si>
    <t>Jun</t>
  </si>
  <si>
    <t>Jul</t>
  </si>
  <si>
    <t>Aug</t>
  </si>
  <si>
    <t>Sep</t>
  </si>
  <si>
    <t>Oct</t>
  </si>
  <si>
    <t>Nov</t>
  </si>
  <si>
    <t>135301 - Ele Trans Sub-Stn Eq GSU</t>
  </si>
  <si>
    <t>Retirement Accrual</t>
  </si>
  <si>
    <t>Net GSU</t>
  </si>
  <si>
    <t>13 Month Average</t>
  </si>
  <si>
    <t>Corriedale Depreciation adjustment workpaper</t>
  </si>
  <si>
    <t>Plant in Service Balance</t>
  </si>
  <si>
    <t>Depr Rate (FERC)</t>
  </si>
  <si>
    <t>Depr Expense (FERC)</t>
  </si>
  <si>
    <t>Depr Rate (Book)</t>
  </si>
  <si>
    <t>Depr Expense (Book)</t>
  </si>
  <si>
    <t>Variance</t>
  </si>
  <si>
    <t>Accumulated Depreciation Variance</t>
  </si>
  <si>
    <t>Transmission - 35300 Station Equipment</t>
  </si>
  <si>
    <t>Transmission - 35301 Station Equipment</t>
  </si>
  <si>
    <t>Transmission - 35500 Poles and Fixtures</t>
  </si>
  <si>
    <t>Transmission - 35600 Overhead Conductors and Devices</t>
  </si>
  <si>
    <t>Total Transmission variance</t>
  </si>
  <si>
    <t>FIT Rate</t>
  </si>
  <si>
    <t>ADIT Impact</t>
  </si>
  <si>
    <t>EDFIT Impact</t>
  </si>
  <si>
    <t>GP</t>
  </si>
  <si>
    <t>Total Rate Base Impact</t>
  </si>
  <si>
    <t>Return on Rate Base</t>
  </si>
  <si>
    <t>Weighted LT Debt</t>
  </si>
  <si>
    <t>Tax Factor</t>
  </si>
  <si>
    <t>Return</t>
  </si>
  <si>
    <t>Taxes</t>
  </si>
  <si>
    <t>Revenue Requirement</t>
  </si>
  <si>
    <t>Total Transmission Depreciation variance</t>
  </si>
  <si>
    <t>King Ranch Depreciation adjustment workpaper</t>
  </si>
  <si>
    <t>Transmission - 35002 Land and Land Rights</t>
  </si>
  <si>
    <t>Transmission - 35003 Land and Land Rights</t>
  </si>
  <si>
    <t>Total Transmission</t>
  </si>
  <si>
    <t>Total Depreciation Exp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</si>
</sst>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000"/>
    <numFmt numFmtId="167" formatCode="_(* #,##0_);_(* \(#,##0\);_(* &quot;-&quot;??_);_(@_)"/>
    <numFmt numFmtId="168" formatCode="_(* #,##0.00000_);_(* \(#,##0.00000\);_(* &quot;-&quot;??_);_(@_)"/>
    <numFmt numFmtId="169" formatCode="mmm\-yyyy"/>
  </numFmts>
  <fonts count="17">
    <font>
      <sz val="11"/>
      <color theme="1"/>
      <name val="Calibri"/>
      <family val="2"/>
      <scheme val="minor"/>
    </font>
    <font>
      <sz val="11"/>
      <color theme="1"/>
      <name val="Calibri"/>
      <family val="2"/>
      <scheme val="minor"/>
    </font>
    <font>
      <sz val="10"/>
      <name val="Times New Roman"/>
      <family val="1"/>
    </font>
    <font>
      <b/>
      <sz val="10"/>
      <name val="Times New Roman"/>
      <family val="1"/>
    </font>
    <font>
      <b/>
      <sz val="12"/>
      <name val="Times New Roman"/>
      <family val="1"/>
    </font>
    <font>
      <i/>
      <sz val="10"/>
      <name val="Times New Roman"/>
      <family val="1"/>
    </font>
    <font>
      <sz val="10"/>
      <name val="Arial"/>
      <family val="2"/>
    </font>
    <font>
      <sz val="12"/>
      <name val="Arial MT"/>
    </font>
    <font>
      <sz val="9.5"/>
      <name val="Times New Roman"/>
      <family val="1"/>
    </font>
    <font>
      <u/>
      <sz val="10"/>
      <name val="Times New Roman"/>
      <family val="1"/>
    </font>
    <font>
      <sz val="10"/>
      <color rgb="FF800080"/>
      <name val="Times New Roman"/>
      <family val="1"/>
    </font>
    <font>
      <sz val="10"/>
      <color indexed="40"/>
      <name val="Times New Roman"/>
      <family val="1"/>
    </font>
    <font>
      <strike/>
      <sz val="10"/>
      <name val="Times New Roman"/>
      <family val="1"/>
    </font>
    <font>
      <sz val="10"/>
      <color theme="1"/>
      <name val="Times New Roman"/>
      <family val="1"/>
    </font>
    <font>
      <b/>
      <sz val="10"/>
      <color theme="1"/>
      <name val="Times New Roman"/>
      <family val="1"/>
    </font>
    <font>
      <b/>
      <sz val="10"/>
      <color rgb="FF000099"/>
      <name val="Times New Roman"/>
      <family val="1"/>
    </font>
    <font>
      <vertAlign val="superscript"/>
      <sz val="10"/>
      <color theme="1"/>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8">
    <xf numFmtId="0" fontId="0" fillId="0" borderId="0"/>
    <xf numFmtId="43" fontId="1" fillId="0" borderId="0" applyFont="0" applyFill="0" applyBorder="0" applyAlignment="0" applyProtection="0"/>
    <xf numFmtId="0" fontId="6" fillId="0" borderId="0"/>
    <xf numFmtId="164" fontId="7" fillId="0" borderId="0" applyProtection="0"/>
    <xf numFmtId="0" fontId="7" fillId="0" borderId="0" applyProtection="0"/>
    <xf numFmtId="0" fontId="6" fillId="0" borderId="0" applyNumberFormat="0" applyFill="0" applyBorder="0" applyAlignment="0" applyProtection="0"/>
    <xf numFmtId="0" fontId="6" fillId="0" borderId="0"/>
    <xf numFmtId="9" fontId="1" fillId="0" borderId="0" applyFont="0" applyFill="0" applyBorder="0" applyAlignment="0" applyProtection="0"/>
    <xf numFmtId="164" fontId="7" fillId="0" borderId="0" applyProtection="0"/>
    <xf numFmtId="0" fontId="6" fillId="0" borderId="0"/>
    <xf numFmtId="43" fontId="6" fillId="0" borderId="0" applyFont="0" applyFill="0" applyBorder="0" applyAlignment="0" applyProtection="0"/>
    <xf numFmtId="164" fontId="7" fillId="0" borderId="0" applyProtection="0"/>
    <xf numFmtId="0" fontId="6" fillId="0" borderId="0"/>
    <xf numFmtId="164" fontId="7" fillId="0" borderId="0" applyProtection="0"/>
    <xf numFmtId="0" fontId="6" fillId="0" borderId="0"/>
    <xf numFmtId="43" fontId="6" fillId="0" borderId="0" applyFont="0" applyFill="0" applyBorder="0" applyAlignment="0" applyProtection="0"/>
    <xf numFmtId="164" fontId="7" fillId="0" borderId="0" applyProtection="0"/>
    <xf numFmtId="9" fontId="7" fillId="0" borderId="0" applyFont="0" applyFill="0" applyBorder="0" applyAlignment="0" applyProtection="0"/>
  </cellStyleXfs>
  <cellXfs count="222">
    <xf numFmtId="0" fontId="0" fillId="0" borderId="0" xfId="0"/>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3"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0" fontId="2" fillId="0" borderId="0" xfId="0" applyFont="1" applyAlignment="1" applyProtection="1">
      <alignment horizontal="right"/>
      <protection locked="0"/>
    </xf>
    <xf numFmtId="3" fontId="2"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1" xfId="0" applyFont="1" applyBorder="1" applyAlignment="1" applyProtection="1">
      <alignment horizontal="center"/>
      <protection locked="0"/>
    </xf>
    <xf numFmtId="0" fontId="4" fillId="0" borderId="0" xfId="0" applyFont="1" applyAlignment="1" applyProtection="1">
      <alignment horizontal="center"/>
      <protection locked="0"/>
    </xf>
    <xf numFmtId="3" fontId="5" fillId="0" borderId="0" xfId="0" applyNumberFormat="1" applyFont="1" applyProtection="1">
      <protection locked="0"/>
    </xf>
    <xf numFmtId="3"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3" fontId="2" fillId="0" borderId="0" xfId="2" applyNumberFormat="1" applyFont="1"/>
    <xf numFmtId="3" fontId="2" fillId="0" borderId="0" xfId="3" applyNumberFormat="1" applyFont="1"/>
    <xf numFmtId="0" fontId="2" fillId="0" borderId="0" xfId="0" applyFont="1"/>
    <xf numFmtId="0" fontId="2" fillId="0" borderId="0" xfId="3" applyNumberFormat="1" applyFont="1" applyAlignment="1" applyProtection="1">
      <alignment horizontal="center"/>
      <protection locked="0"/>
    </xf>
    <xf numFmtId="0" fontId="2" fillId="0" borderId="0" xfId="3" applyNumberFormat="1" applyFont="1"/>
    <xf numFmtId="0" fontId="2" fillId="0" borderId="0" xfId="4" applyFont="1"/>
    <xf numFmtId="3" fontId="2" fillId="0" borderId="0" xfId="4" applyNumberFormat="1" applyFont="1"/>
    <xf numFmtId="164" fontId="2" fillId="0" borderId="0" xfId="3" applyFont="1"/>
    <xf numFmtId="3" fontId="2" fillId="0" borderId="0" xfId="3" quotePrefix="1" applyNumberFormat="1" applyFont="1" applyAlignment="1">
      <alignment horizontal="left"/>
    </xf>
    <xf numFmtId="3" fontId="2" fillId="0" borderId="0" xfId="0" quotePrefix="1" applyNumberFormat="1" applyFont="1"/>
    <xf numFmtId="3" fontId="2" fillId="2" borderId="0" xfId="0" applyNumberFormat="1" applyFont="1" applyFill="1" applyProtection="1">
      <protection locked="0"/>
    </xf>
    <xf numFmtId="0" fontId="2" fillId="0" borderId="0" xfId="4" applyFont="1" applyAlignment="1" applyProtection="1">
      <alignment horizontal="center"/>
      <protection locked="0"/>
    </xf>
    <xf numFmtId="3" fontId="2" fillId="0" borderId="0" xfId="3" applyNumberFormat="1" applyFont="1" applyAlignment="1">
      <alignment horizontal="left"/>
    </xf>
    <xf numFmtId="3" fontId="2" fillId="0" borderId="0" xfId="0" applyNumberFormat="1" applyFont="1"/>
    <xf numFmtId="165" fontId="2" fillId="0" borderId="0" xfId="0" applyNumberFormat="1" applyFont="1" applyAlignment="1" applyProtection="1">
      <alignment horizontal="left"/>
      <protection locked="0"/>
    </xf>
    <xf numFmtId="10" fontId="2" fillId="0" borderId="0" xfId="0" applyNumberFormat="1" applyFont="1" applyAlignment="1" applyProtection="1">
      <alignment horizontal="left"/>
      <protection locked="0"/>
    </xf>
    <xf numFmtId="10" fontId="2" fillId="0" borderId="0" xfId="3" applyNumberFormat="1" applyFont="1" applyAlignment="1">
      <alignment horizontal="left"/>
    </xf>
    <xf numFmtId="166" fontId="2" fillId="0" borderId="0" xfId="0" applyNumberFormat="1" applyFont="1" applyProtection="1">
      <protection locked="0"/>
    </xf>
    <xf numFmtId="165" fontId="2" fillId="0" borderId="0" xfId="0" applyNumberFormat="1" applyFont="1" applyAlignment="1" applyProtection="1">
      <alignment horizontal="center"/>
      <protection locked="0"/>
    </xf>
    <xf numFmtId="165" fontId="8" fillId="0" borderId="0" xfId="3" applyNumberFormat="1" applyFont="1" applyAlignment="1">
      <alignment horizontal="left"/>
    </xf>
    <xf numFmtId="0" fontId="2" fillId="0" borderId="1" xfId="0" applyFont="1" applyBorder="1" applyProtection="1">
      <protection locked="0"/>
    </xf>
    <xf numFmtId="0" fontId="2" fillId="2" borderId="1" xfId="0" applyFont="1" applyFill="1" applyBorder="1" applyProtection="1">
      <protection locked="0"/>
    </xf>
    <xf numFmtId="49" fontId="2" fillId="0" borderId="0" xfId="0" applyNumberFormat="1" applyFont="1" applyProtection="1">
      <protection locked="0"/>
    </xf>
    <xf numFmtId="3" fontId="2" fillId="0" borderId="1" xfId="0" applyNumberFormat="1" applyFont="1" applyBorder="1" applyProtection="1">
      <protection locked="0"/>
    </xf>
    <xf numFmtId="0" fontId="9" fillId="0" borderId="0" xfId="0" applyFont="1" applyProtection="1">
      <protection locked="0"/>
    </xf>
    <xf numFmtId="164" fontId="2" fillId="0" borderId="0" xfId="0" applyNumberFormat="1" applyFont="1" applyProtection="1">
      <protection locked="0"/>
    </xf>
    <xf numFmtId="0" fontId="10" fillId="0" borderId="0" xfId="0" applyFont="1" applyAlignment="1">
      <alignment horizontal="center"/>
    </xf>
    <xf numFmtId="0" fontId="10" fillId="0" borderId="0" xfId="0" applyFont="1"/>
    <xf numFmtId="0" fontId="10" fillId="0" borderId="0" xfId="0" applyFont="1" applyAlignment="1">
      <alignment horizontal="center" vertical="top"/>
    </xf>
    <xf numFmtId="0" fontId="10" fillId="0" borderId="0" xfId="5" applyFont="1" applyAlignment="1">
      <alignment vertical="center"/>
    </xf>
    <xf numFmtId="0" fontId="3" fillId="0" borderId="0" xfId="6" applyFont="1"/>
    <xf numFmtId="49" fontId="3" fillId="0" borderId="0" xfId="6" applyNumberFormat="1" applyFont="1"/>
    <xf numFmtId="0" fontId="2" fillId="0" borderId="0" xfId="6" applyFont="1" applyAlignment="1">
      <alignment horizontal="right"/>
    </xf>
    <xf numFmtId="0" fontId="3" fillId="0" borderId="0" xfId="6" applyFont="1" applyAlignment="1">
      <alignment horizontal="center"/>
    </xf>
    <xf numFmtId="0" fontId="3" fillId="0" borderId="0" xfId="0" applyFont="1"/>
    <xf numFmtId="0" fontId="3" fillId="0" borderId="0" xfId="0" applyFont="1" applyAlignment="1">
      <alignment horizontal="center"/>
    </xf>
    <xf numFmtId="0" fontId="3" fillId="0" borderId="1" xfId="6" applyFont="1" applyBorder="1" applyAlignment="1">
      <alignment horizontal="center"/>
    </xf>
    <xf numFmtId="3" fontId="2" fillId="0" borderId="1" xfId="0" applyNumberFormat="1" applyFont="1" applyBorder="1" applyAlignment="1">
      <alignment horizontal="center"/>
    </xf>
    <xf numFmtId="0" fontId="2" fillId="0" borderId="0" xfId="6" applyFont="1" applyAlignment="1">
      <alignment horizontal="center"/>
    </xf>
    <xf numFmtId="3" fontId="2" fillId="0" borderId="0" xfId="0" applyNumberFormat="1" applyFont="1" applyAlignment="1">
      <alignment horizontal="center"/>
    </xf>
    <xf numFmtId="3" fontId="2" fillId="2" borderId="0" xfId="0" applyNumberFormat="1" applyFont="1" applyFill="1" applyAlignment="1">
      <alignment horizontal="center"/>
    </xf>
    <xf numFmtId="0" fontId="2" fillId="0" borderId="0" xfId="6" applyFont="1" applyAlignment="1">
      <alignment horizontal="left"/>
    </xf>
    <xf numFmtId="9" fontId="2" fillId="0" borderId="0" xfId="7" applyFont="1"/>
    <xf numFmtId="9" fontId="2" fillId="0" borderId="0" xfId="7" applyFont="1" applyFill="1"/>
    <xf numFmtId="0" fontId="2" fillId="0" borderId="2" xfId="0" applyFont="1" applyBorder="1"/>
    <xf numFmtId="0" fontId="11" fillId="0" borderId="0" xfId="0" applyFont="1" applyAlignment="1">
      <alignment horizontal="center"/>
    </xf>
    <xf numFmtId="0" fontId="3" fillId="0" borderId="0" xfId="8" applyNumberFormat="1" applyFont="1" applyAlignment="1" applyProtection="1">
      <alignment horizontal="left"/>
      <protection locked="0"/>
    </xf>
    <xf numFmtId="0" fontId="2" fillId="0" borderId="0" xfId="9" applyFont="1"/>
    <xf numFmtId="0" fontId="2" fillId="0" borderId="0" xfId="0" applyFont="1" applyAlignment="1">
      <alignment horizontal="center"/>
    </xf>
    <xf numFmtId="0" fontId="3" fillId="0" borderId="0" xfId="9" applyFont="1" applyAlignment="1">
      <alignment horizontal="left"/>
    </xf>
    <xf numFmtId="49" fontId="3" fillId="0" borderId="0" xfId="3" applyNumberFormat="1" applyFont="1" applyAlignment="1">
      <alignment horizontal="left"/>
    </xf>
    <xf numFmtId="0" fontId="2" fillId="0" borderId="0" xfId="8" applyNumberFormat="1" applyFont="1" applyAlignment="1" applyProtection="1">
      <alignment horizontal="right"/>
      <protection locked="0"/>
    </xf>
    <xf numFmtId="0" fontId="3" fillId="0" borderId="0" xfId="9" applyFont="1" applyAlignment="1">
      <alignment horizontal="centerContinuous"/>
    </xf>
    <xf numFmtId="0" fontId="3" fillId="0" borderId="6" xfId="9" applyFont="1" applyBorder="1" applyAlignment="1">
      <alignment horizontal="center"/>
    </xf>
    <xf numFmtId="0" fontId="2" fillId="0" borderId="0" xfId="0" applyFont="1" applyAlignment="1">
      <alignment horizontal="center" wrapText="1"/>
    </xf>
    <xf numFmtId="0" fontId="3" fillId="0" borderId="0" xfId="9" applyFont="1" applyAlignment="1">
      <alignment horizontal="center" wrapText="1"/>
    </xf>
    <xf numFmtId="0" fontId="3" fillId="0" borderId="0" xfId="0" applyFont="1" applyAlignment="1">
      <alignment horizontal="center" wrapText="1"/>
    </xf>
    <xf numFmtId="0" fontId="3" fillId="0" borderId="0" xfId="9" applyFont="1" applyAlignment="1">
      <alignment horizontal="center"/>
    </xf>
    <xf numFmtId="0" fontId="3" fillId="0" borderId="0" xfId="4" applyFont="1" applyAlignment="1">
      <alignment horizontal="center" wrapText="1"/>
    </xf>
    <xf numFmtId="0" fontId="2" fillId="0" borderId="0" xfId="9" applyFont="1" applyAlignment="1">
      <alignment horizontal="left"/>
    </xf>
    <xf numFmtId="0" fontId="2" fillId="0" borderId="0" xfId="9" quotePrefix="1" applyFont="1" applyAlignment="1">
      <alignment horizontal="left"/>
    </xf>
    <xf numFmtId="0" fontId="3" fillId="2" borderId="0" xfId="9" applyFont="1" applyFill="1" applyAlignment="1">
      <alignment horizontal="center"/>
    </xf>
    <xf numFmtId="41" fontId="2" fillId="0" borderId="0" xfId="9" applyNumberFormat="1" applyFont="1"/>
    <xf numFmtId="0" fontId="2" fillId="0" borderId="0" xfId="9" applyFont="1" applyAlignment="1">
      <alignment horizontal="right"/>
    </xf>
    <xf numFmtId="167" fontId="2" fillId="0" borderId="7" xfId="10" applyNumberFormat="1" applyFont="1" applyBorder="1"/>
    <xf numFmtId="37" fontId="2" fillId="0" borderId="0" xfId="9" applyNumberFormat="1" applyFont="1"/>
    <xf numFmtId="164" fontId="2" fillId="0" borderId="0" xfId="11" applyFont="1"/>
    <xf numFmtId="0" fontId="3" fillId="0" borderId="6" xfId="9" applyFont="1" applyBorder="1"/>
    <xf numFmtId="0" fontId="3" fillId="0" borderId="5" xfId="9" applyFont="1" applyBorder="1"/>
    <xf numFmtId="0" fontId="2" fillId="0" borderId="0" xfId="9" applyFont="1" applyAlignment="1">
      <alignment horizontal="center" wrapText="1"/>
    </xf>
    <xf numFmtId="0" fontId="2" fillId="0" borderId="0" xfId="9" applyFont="1" applyAlignment="1">
      <alignment horizontal="center"/>
    </xf>
    <xf numFmtId="0" fontId="3" fillId="2" borderId="0" xfId="9" applyFont="1" applyFill="1" applyAlignment="1">
      <alignment wrapText="1"/>
    </xf>
    <xf numFmtId="41" fontId="3" fillId="0" borderId="0" xfId="9" applyNumberFormat="1" applyFont="1" applyAlignment="1">
      <alignment horizontal="center"/>
    </xf>
    <xf numFmtId="41" fontId="3" fillId="2" borderId="0" xfId="9" applyNumberFormat="1" applyFont="1" applyFill="1" applyAlignment="1">
      <alignment wrapText="1"/>
    </xf>
    <xf numFmtId="0" fontId="3" fillId="0" borderId="0" xfId="8" applyNumberFormat="1" applyFont="1" applyAlignment="1" applyProtection="1">
      <alignment horizontal="center"/>
      <protection locked="0"/>
    </xf>
    <xf numFmtId="49" fontId="3" fillId="0" borderId="0" xfId="9" applyNumberFormat="1" applyFont="1" applyAlignment="1">
      <alignment horizontal="center"/>
    </xf>
    <xf numFmtId="0" fontId="3" fillId="0" borderId="0" xfId="9" applyFont="1" applyAlignment="1">
      <alignment horizontal="centerContinuous" wrapText="1"/>
    </xf>
    <xf numFmtId="167" fontId="2" fillId="0" borderId="0" xfId="1" applyNumberFormat="1" applyFont="1" applyFill="1" applyAlignment="1"/>
    <xf numFmtId="167" fontId="2" fillId="0" borderId="7" xfId="10" applyNumberFormat="1" applyFont="1" applyFill="1" applyBorder="1"/>
    <xf numFmtId="43" fontId="2" fillId="0" borderId="7" xfId="10" applyFont="1" applyFill="1" applyBorder="1"/>
    <xf numFmtId="167" fontId="2" fillId="0" borderId="7" xfId="1" applyNumberFormat="1" applyFont="1" applyFill="1" applyBorder="1" applyAlignment="1"/>
    <xf numFmtId="44" fontId="2" fillId="0" borderId="0" xfId="0" applyNumberFormat="1" applyFont="1"/>
    <xf numFmtId="0" fontId="2" fillId="0" borderId="0" xfId="12" applyFont="1"/>
    <xf numFmtId="0" fontId="2" fillId="0" borderId="0" xfId="12" applyFont="1" applyAlignment="1">
      <alignment horizontal="center"/>
    </xf>
    <xf numFmtId="3" fontId="2" fillId="0" borderId="0" xfId="12" applyNumberFormat="1" applyFont="1" applyAlignment="1">
      <alignment horizontal="center" wrapText="1"/>
    </xf>
    <xf numFmtId="0" fontId="2" fillId="0" borderId="0" xfId="12" applyFont="1" applyAlignment="1">
      <alignment horizontal="center" wrapText="1"/>
    </xf>
    <xf numFmtId="167" fontId="2" fillId="0" borderId="0" xfId="10" applyNumberFormat="1" applyFont="1" applyFill="1" applyBorder="1" applyAlignment="1">
      <alignment horizontal="center"/>
    </xf>
    <xf numFmtId="167" fontId="2" fillId="0" borderId="0" xfId="10" applyNumberFormat="1" applyFont="1" applyFill="1" applyBorder="1" applyAlignment="1">
      <alignment horizontal="center" wrapText="1"/>
    </xf>
    <xf numFmtId="167" fontId="2" fillId="0" borderId="0" xfId="10" applyNumberFormat="1" applyFont="1" applyFill="1" applyBorder="1"/>
    <xf numFmtId="0" fontId="11" fillId="0" borderId="0" xfId="0" applyFont="1"/>
    <xf numFmtId="0" fontId="2" fillId="0" borderId="8" xfId="12" applyFont="1" applyBorder="1"/>
    <xf numFmtId="167" fontId="2" fillId="0" borderId="8" xfId="10" applyNumberFormat="1" applyFont="1" applyFill="1" applyBorder="1"/>
    <xf numFmtId="167" fontId="2" fillId="0" borderId="8" xfId="10" applyNumberFormat="1" applyFont="1" applyFill="1" applyBorder="1" applyAlignment="1">
      <alignment horizontal="center"/>
    </xf>
    <xf numFmtId="0" fontId="11" fillId="0" borderId="8" xfId="0" applyFont="1" applyBorder="1"/>
    <xf numFmtId="167" fontId="2" fillId="0" borderId="8" xfId="10" applyNumberFormat="1" applyFont="1" applyFill="1" applyBorder="1" applyAlignment="1">
      <alignment horizontal="center" wrapText="1"/>
    </xf>
    <xf numFmtId="0" fontId="3" fillId="0" borderId="6" xfId="0" applyFont="1" applyBorder="1" applyAlignment="1">
      <alignment horizontal="center"/>
    </xf>
    <xf numFmtId="167" fontId="2" fillId="0" borderId="4" xfId="10" applyNumberFormat="1" applyFont="1" applyBorder="1"/>
    <xf numFmtId="167" fontId="2" fillId="0" borderId="0" xfId="10" applyNumberFormat="1" applyFont="1" applyBorder="1" applyAlignment="1">
      <alignment horizontal="right"/>
    </xf>
    <xf numFmtId="167" fontId="2" fillId="0" borderId="0" xfId="10" applyNumberFormat="1" applyFont="1" applyBorder="1"/>
    <xf numFmtId="168" fontId="2" fillId="0" borderId="0" xfId="10" applyNumberFormat="1" applyFont="1" applyBorder="1"/>
    <xf numFmtId="44" fontId="12" fillId="0" borderId="0" xfId="0" applyNumberFormat="1" applyFont="1"/>
    <xf numFmtId="0" fontId="2" fillId="0" borderId="0" xfId="0" applyFont="1" applyAlignment="1">
      <alignment horizontal="left"/>
    </xf>
    <xf numFmtId="167" fontId="2" fillId="0" borderId="0" xfId="10" applyNumberFormat="1" applyFont="1" applyFill="1" applyBorder="1" applyAlignment="1">
      <alignment horizontal="right"/>
    </xf>
    <xf numFmtId="0" fontId="3" fillId="0" borderId="0" xfId="0" applyFont="1" applyAlignment="1">
      <alignment horizontal="left"/>
    </xf>
    <xf numFmtId="167" fontId="3" fillId="0" borderId="0" xfId="10" applyNumberFormat="1" applyFont="1" applyFill="1" applyBorder="1" applyAlignment="1">
      <alignment horizontal="right"/>
    </xf>
    <xf numFmtId="44" fontId="3" fillId="0" borderId="0" xfId="0" applyNumberFormat="1" applyFont="1"/>
    <xf numFmtId="0" fontId="13" fillId="0" borderId="0" xfId="0" applyFont="1"/>
    <xf numFmtId="3" fontId="2" fillId="0" borderId="2" xfId="3" applyNumberFormat="1" applyFont="1" applyBorder="1"/>
    <xf numFmtId="165" fontId="2" fillId="0" borderId="0" xfId="3" applyNumberFormat="1" applyFont="1" applyAlignment="1">
      <alignment horizontal="left"/>
    </xf>
    <xf numFmtId="0" fontId="2" fillId="0" borderId="2" xfId="0" applyFont="1" applyBorder="1" applyProtection="1">
      <protection locked="0"/>
    </xf>
    <xf numFmtId="49" fontId="2" fillId="0" borderId="2" xfId="0" applyNumberFormat="1" applyFont="1" applyBorder="1" applyProtection="1">
      <protection locked="0"/>
    </xf>
    <xf numFmtId="3" fontId="2" fillId="0" borderId="2" xfId="0" applyNumberFormat="1" applyFont="1" applyBorder="1" applyProtection="1">
      <protection locked="0"/>
    </xf>
    <xf numFmtId="3" fontId="3" fillId="0" borderId="0" xfId="0" applyNumberFormat="1" applyFont="1" applyAlignment="1">
      <alignment horizontal="center"/>
    </xf>
    <xf numFmtId="0" fontId="2" fillId="0" borderId="0" xfId="0" applyFont="1" applyAlignment="1" applyProtection="1">
      <alignment horizontal="left" indent="8"/>
      <protection locked="0"/>
    </xf>
    <xf numFmtId="0" fontId="2" fillId="0" borderId="0" xfId="0" applyFont="1" applyAlignment="1" applyProtection="1">
      <alignment horizontal="center" vertical="top"/>
      <protection locked="0"/>
    </xf>
    <xf numFmtId="0" fontId="10" fillId="0" borderId="0" xfId="0" applyFont="1" applyAlignment="1" applyProtection="1">
      <alignment horizontal="center" vertical="top"/>
      <protection locked="0"/>
    </xf>
    <xf numFmtId="0" fontId="2" fillId="0" borderId="0" xfId="0" applyFont="1" applyAlignment="1">
      <alignment horizontal="center" vertical="top"/>
    </xf>
    <xf numFmtId="164" fontId="10" fillId="0" borderId="0" xfId="13" applyFont="1" applyAlignment="1">
      <alignment horizontal="center"/>
    </xf>
    <xf numFmtId="0" fontId="10" fillId="0" borderId="0" xfId="2" applyFont="1" applyAlignment="1">
      <alignment vertical="top"/>
    </xf>
    <xf numFmtId="3" fontId="2" fillId="2" borderId="0" xfId="3" applyNumberFormat="1" applyFont="1" applyFill="1"/>
    <xf numFmtId="3" fontId="2" fillId="2" borderId="2" xfId="3" applyNumberFormat="1" applyFont="1" applyFill="1" applyBorder="1"/>
    <xf numFmtId="0" fontId="2" fillId="2" borderId="0" xfId="0" applyFont="1" applyFill="1" applyProtection="1">
      <protection locked="0"/>
    </xf>
    <xf numFmtId="3" fontId="2" fillId="2" borderId="2" xfId="0" applyNumberFormat="1" applyFont="1" applyFill="1" applyBorder="1" applyProtection="1">
      <protection locked="0"/>
    </xf>
    <xf numFmtId="49" fontId="3" fillId="0" borderId="0" xfId="0" applyNumberFormat="1" applyFont="1" applyProtection="1">
      <protection locked="0"/>
    </xf>
    <xf numFmtId="0" fontId="14" fillId="0" borderId="0" xfId="0" applyFont="1"/>
    <xf numFmtId="169" fontId="15" fillId="3" borderId="0" xfId="0" applyNumberFormat="1" applyFont="1" applyFill="1" applyAlignment="1">
      <alignment horizontal="center"/>
    </xf>
    <xf numFmtId="0" fontId="13" fillId="0" borderId="0" xfId="0" applyFont="1" applyAlignment="1">
      <alignment horizontal="center"/>
    </xf>
    <xf numFmtId="0" fontId="0" fillId="0" borderId="0" xfId="0" applyAlignment="1">
      <alignment horizontal="center"/>
    </xf>
    <xf numFmtId="167" fontId="13" fillId="0" borderId="0" xfId="1" applyNumberFormat="1" applyFont="1"/>
    <xf numFmtId="167" fontId="0" fillId="0" borderId="0" xfId="0" applyNumberFormat="1"/>
    <xf numFmtId="167" fontId="2" fillId="0" borderId="0" xfId="9" applyNumberFormat="1" applyFont="1"/>
    <xf numFmtId="167" fontId="13" fillId="0" borderId="0" xfId="0" applyNumberFormat="1" applyFont="1"/>
    <xf numFmtId="167" fontId="13" fillId="0" borderId="7" xfId="1" applyNumberFormat="1" applyFont="1" applyBorder="1"/>
    <xf numFmtId="43" fontId="0" fillId="0" borderId="0" xfId="0" applyNumberFormat="1"/>
    <xf numFmtId="0" fontId="14" fillId="0" borderId="0" xfId="0" applyFont="1" applyAlignment="1">
      <alignment horizontal="center"/>
    </xf>
    <xf numFmtId="167" fontId="0" fillId="0" borderId="0" xfId="1" applyNumberFormat="1" applyFont="1"/>
    <xf numFmtId="167" fontId="0" fillId="0" borderId="7" xfId="1" applyNumberFormat="1" applyFont="1" applyBorder="1"/>
    <xf numFmtId="3" fontId="2" fillId="0" borderId="0" xfId="0" applyNumberFormat="1" applyFont="1" applyAlignment="1">
      <alignment horizontal="left"/>
    </xf>
    <xf numFmtId="167" fontId="13" fillId="0" borderId="7" xfId="0" applyNumberFormat="1" applyFont="1" applyBorder="1"/>
    <xf numFmtId="0" fontId="13" fillId="4" borderId="4" xfId="0" applyFont="1" applyFill="1" applyBorder="1"/>
    <xf numFmtId="0" fontId="13" fillId="0" borderId="0" xfId="0" applyFont="1" applyAlignment="1">
      <alignment wrapText="1"/>
    </xf>
    <xf numFmtId="167" fontId="13" fillId="4" borderId="4" xfId="0" applyNumberFormat="1" applyFont="1" applyFill="1" applyBorder="1"/>
    <xf numFmtId="167" fontId="13" fillId="0" borderId="0" xfId="1" applyNumberFormat="1" applyFont="1" applyBorder="1" applyAlignment="1">
      <alignment wrapText="1"/>
    </xf>
    <xf numFmtId="167" fontId="13" fillId="0" borderId="0" xfId="1" applyNumberFormat="1" applyFont="1" applyBorder="1"/>
    <xf numFmtId="0" fontId="3" fillId="0" borderId="0" xfId="14" applyFont="1"/>
    <xf numFmtId="0" fontId="2" fillId="0" borderId="0" xfId="14" applyFont="1"/>
    <xf numFmtId="0" fontId="6" fillId="0" borderId="0" xfId="14"/>
    <xf numFmtId="22" fontId="13" fillId="0" borderId="0" xfId="0" applyNumberFormat="1" applyFont="1"/>
    <xf numFmtId="0" fontId="13" fillId="0" borderId="0" xfId="0" applyFont="1" applyAlignment="1">
      <alignment horizontal="left"/>
    </xf>
    <xf numFmtId="4" fontId="13" fillId="0" borderId="0" xfId="0" applyNumberFormat="1" applyFont="1"/>
    <xf numFmtId="0" fontId="2" fillId="5" borderId="0" xfId="14" applyFont="1" applyFill="1"/>
    <xf numFmtId="43" fontId="13" fillId="0" borderId="0" xfId="15" applyFont="1"/>
    <xf numFmtId="43" fontId="2" fillId="0" borderId="0" xfId="14" applyNumberFormat="1" applyFont="1"/>
    <xf numFmtId="43" fontId="2" fillId="4" borderId="0" xfId="14" applyNumberFormat="1" applyFont="1" applyFill="1"/>
    <xf numFmtId="0" fontId="2" fillId="4" borderId="0" xfId="14" applyFont="1" applyFill="1"/>
    <xf numFmtId="164" fontId="2" fillId="0" borderId="0" xfId="16" applyFont="1"/>
    <xf numFmtId="164" fontId="2" fillId="0" borderId="9" xfId="16" applyFont="1" applyBorder="1"/>
    <xf numFmtId="164" fontId="2" fillId="0" borderId="9" xfId="16" applyFont="1" applyBorder="1" applyAlignment="1">
      <alignment horizontal="center"/>
    </xf>
    <xf numFmtId="164" fontId="2" fillId="0" borderId="2" xfId="16" applyFont="1" applyBorder="1" applyAlignment="1">
      <alignment horizontal="center"/>
    </xf>
    <xf numFmtId="164" fontId="2" fillId="0" borderId="11" xfId="16" applyFont="1" applyBorder="1" applyAlignment="1">
      <alignment horizontal="center"/>
    </xf>
    <xf numFmtId="167" fontId="13" fillId="0" borderId="9" xfId="15" applyNumberFormat="1" applyFont="1" applyFill="1" applyBorder="1" applyAlignment="1">
      <alignment horizontal="center"/>
    </xf>
    <xf numFmtId="164" fontId="2" fillId="0" borderId="11" xfId="16" applyFont="1" applyBorder="1"/>
    <xf numFmtId="164" fontId="2" fillId="0" borderId="2" xfId="16" applyFont="1" applyBorder="1"/>
    <xf numFmtId="164" fontId="2" fillId="0" borderId="12" xfId="16" applyFont="1" applyBorder="1" applyAlignment="1">
      <alignment horizontal="center"/>
    </xf>
    <xf numFmtId="0" fontId="2" fillId="0" borderId="13" xfId="16" applyNumberFormat="1" applyFont="1" applyBorder="1" applyAlignment="1">
      <alignment horizontal="center" wrapText="1"/>
    </xf>
    <xf numFmtId="0" fontId="2" fillId="0" borderId="13" xfId="16" applyNumberFormat="1" applyFont="1" applyBorder="1" applyAlignment="1">
      <alignment horizontal="center"/>
    </xf>
    <xf numFmtId="0" fontId="2" fillId="0" borderId="12" xfId="16" applyNumberFormat="1" applyFont="1" applyBorder="1" applyAlignment="1">
      <alignment horizontal="center"/>
    </xf>
    <xf numFmtId="0" fontId="2" fillId="0" borderId="8" xfId="16" applyNumberFormat="1" applyFont="1" applyBorder="1" applyAlignment="1">
      <alignment horizontal="center"/>
    </xf>
    <xf numFmtId="167" fontId="2" fillId="0" borderId="13" xfId="15" applyNumberFormat="1" applyFont="1" applyFill="1" applyBorder="1" applyAlignment="1">
      <alignment horizontal="center"/>
    </xf>
    <xf numFmtId="164" fontId="2" fillId="0" borderId="13" xfId="16" applyFont="1" applyBorder="1" applyAlignment="1">
      <alignment horizontal="center"/>
    </xf>
    <xf numFmtId="17" fontId="2" fillId="0" borderId="0" xfId="16" applyNumberFormat="1" applyFont="1"/>
    <xf numFmtId="167" fontId="13" fillId="0" borderId="6" xfId="15" applyNumberFormat="1" applyFont="1" applyFill="1" applyBorder="1"/>
    <xf numFmtId="167" fontId="2" fillId="0" borderId="6" xfId="15" applyNumberFormat="1" applyFont="1" applyFill="1" applyBorder="1"/>
    <xf numFmtId="10" fontId="2" fillId="0" borderId="6" xfId="17" applyNumberFormat="1" applyFont="1" applyFill="1" applyBorder="1"/>
    <xf numFmtId="9" fontId="2" fillId="0" borderId="6" xfId="16" applyNumberFormat="1" applyFont="1" applyBorder="1"/>
    <xf numFmtId="43" fontId="2" fillId="0" borderId="6" xfId="15" applyFont="1" applyFill="1" applyBorder="1"/>
    <xf numFmtId="43" fontId="2" fillId="6" borderId="6" xfId="15" applyFont="1" applyFill="1" applyBorder="1"/>
    <xf numFmtId="168" fontId="2" fillId="0" borderId="6" xfId="15" applyNumberFormat="1" applyFont="1" applyFill="1" applyBorder="1"/>
    <xf numFmtId="43" fontId="2" fillId="0" borderId="6" xfId="16" applyNumberFormat="1" applyFont="1" applyBorder="1"/>
    <xf numFmtId="167" fontId="2" fillId="0" borderId="6" xfId="16" applyNumberFormat="1" applyFont="1" applyBorder="1"/>
    <xf numFmtId="167" fontId="2" fillId="0" borderId="0" xfId="15" applyNumberFormat="1" applyFont="1" applyFill="1" applyBorder="1"/>
    <xf numFmtId="0" fontId="13" fillId="0" borderId="9" xfId="0" applyFont="1" applyBorder="1"/>
    <xf numFmtId="0" fontId="13" fillId="0" borderId="11" xfId="0" applyFont="1" applyBorder="1" applyAlignment="1">
      <alignment horizontal="center"/>
    </xf>
    <xf numFmtId="0" fontId="13" fillId="0" borderId="12" xfId="0" applyFont="1" applyBorder="1" applyAlignment="1">
      <alignment horizontal="center"/>
    </xf>
    <xf numFmtId="43" fontId="2" fillId="0" borderId="13" xfId="15" applyFont="1" applyFill="1" applyBorder="1" applyAlignment="1">
      <alignment horizontal="center" wrapText="1"/>
    </xf>
    <xf numFmtId="0" fontId="2" fillId="0" borderId="13" xfId="0" applyFont="1" applyBorder="1" applyAlignment="1">
      <alignment horizontal="center" wrapText="1"/>
    </xf>
    <xf numFmtId="0" fontId="2" fillId="0" borderId="13" xfId="0" applyFont="1" applyBorder="1" applyAlignment="1">
      <alignment horizontal="center"/>
    </xf>
    <xf numFmtId="0" fontId="2" fillId="0" borderId="12" xfId="0" applyFont="1" applyBorder="1" applyAlignment="1">
      <alignment horizontal="center"/>
    </xf>
    <xf numFmtId="17" fontId="13" fillId="0" borderId="0" xfId="0" applyNumberFormat="1" applyFont="1"/>
    <xf numFmtId="43" fontId="2" fillId="0" borderId="13" xfId="0" applyNumberFormat="1" applyFont="1" applyBorder="1" applyAlignment="1">
      <alignment horizontal="center" wrapText="1"/>
    </xf>
    <xf numFmtId="9" fontId="2" fillId="0" borderId="6" xfId="0" applyNumberFormat="1" applyFont="1" applyBorder="1"/>
    <xf numFmtId="0" fontId="2" fillId="0" borderId="0" xfId="0" applyFont="1" applyProtection="1">
      <protection locked="0"/>
    </xf>
    <xf numFmtId="0" fontId="3" fillId="0" borderId="3" xfId="9" applyFont="1" applyBorder="1" applyAlignment="1">
      <alignment horizontal="center"/>
    </xf>
    <xf numFmtId="0" fontId="3" fillId="0" borderId="4" xfId="9" applyFont="1" applyBorder="1" applyAlignment="1">
      <alignment horizontal="center"/>
    </xf>
    <xf numFmtId="0" fontId="3" fillId="0" borderId="5" xfId="9"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4" fontId="2" fillId="0" borderId="9" xfId="16" applyFont="1" applyBorder="1" applyAlignment="1">
      <alignment horizontal="center"/>
    </xf>
    <xf numFmtId="164" fontId="2" fillId="0" borderId="2" xfId="16" applyFont="1" applyBorder="1" applyAlignment="1">
      <alignment horizontal="center"/>
    </xf>
    <xf numFmtId="164" fontId="2" fillId="0" borderId="10" xfId="16"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center"/>
    </xf>
    <xf numFmtId="0" fontId="13" fillId="0" borderId="10" xfId="0" applyFont="1" applyBorder="1" applyAlignment="1">
      <alignment horizontal="center"/>
    </xf>
    <xf numFmtId="43" fontId="13" fillId="0" borderId="9" xfId="15" applyFont="1" applyFill="1" applyBorder="1" applyAlignment="1">
      <alignment horizontal="center"/>
    </xf>
    <xf numFmtId="43" fontId="13" fillId="0" borderId="2" xfId="15" applyFont="1" applyFill="1" applyBorder="1" applyAlignment="1">
      <alignment horizontal="center"/>
    </xf>
    <xf numFmtId="43" fontId="13" fillId="0" borderId="10" xfId="15" applyFont="1" applyFill="1" applyBorder="1" applyAlignment="1">
      <alignment horizontal="center"/>
    </xf>
  </cellXfs>
  <cellStyles count="18">
    <cellStyle name="Comma" xfId="1" builtinId="3"/>
    <cellStyle name="Comma 10" xfId="10" xr:uid="{D510C882-59C5-49DD-A174-2A46B5DC453A}"/>
    <cellStyle name="Comma 2" xfId="15" xr:uid="{00B6EBB6-FB59-4394-991B-5BA26AF1BA4F}"/>
    <cellStyle name="Normal" xfId="0" builtinId="0"/>
    <cellStyle name="Normal 14" xfId="5" xr:uid="{2B3A5B25-C33E-4FD6-BE8F-11C0E01B3372}"/>
    <cellStyle name="Normal 2" xfId="16" xr:uid="{D3372144-933E-4574-BD50-B0F610A0DAD5}"/>
    <cellStyle name="Normal 3 2 4" xfId="12" xr:uid="{0B7D271F-47CC-43A3-AB1A-8DE567B75721}"/>
    <cellStyle name="Normal 3_Attach O, GG, Support -New Method 2-14-11" xfId="2" xr:uid="{970E5BBE-9D44-4721-90EA-4F6557C14D96}"/>
    <cellStyle name="Normal 4" xfId="14" xr:uid="{EAA737D4-9840-42CA-B5E9-896F8576BC03}"/>
    <cellStyle name="Normal 7 7" xfId="8" xr:uid="{BBD0C29B-F483-4805-A965-ABEF1558FA89}"/>
    <cellStyle name="Normal_21 Exh B" xfId="4" xr:uid="{6E4EA54C-06FC-4E9F-9E95-CD2394A5CFEB}"/>
    <cellStyle name="Normal_ATC Projected 2008 Monthly Plant Balances for Attachment O 2 (2)" xfId="11" xr:uid="{DA4DA1F2-2AB8-47A4-A007-B35528B2BF5D}"/>
    <cellStyle name="Normal_Attachment O &amp; GG Final 11_11_09" xfId="13" xr:uid="{0D8F5DA8-72F4-40CC-B8FA-28C633A70618}"/>
    <cellStyle name="Normal_Attachment Os for 2002 True-up" xfId="3" xr:uid="{51D3F4A9-AF68-400F-A19C-A95268E6233D}"/>
    <cellStyle name="Normal_PRECorp2002HeintzResponse 8-21-03" xfId="6" xr:uid="{4DD2FE05-4DD3-4280-B102-ABDD34499A64}"/>
    <cellStyle name="Normal_Schedule O Info for Mike" xfId="9" xr:uid="{B2E74C2D-A806-4593-99BD-DB854CDCA4B7}"/>
    <cellStyle name="Percent 2" xfId="17" xr:uid="{DC677FEB-AC93-46B9-8DB2-410DC77AB5F8}"/>
    <cellStyle name="Percent 60 2" xfId="7" xr:uid="{45E7E2E8-1B14-483D-B923-70DA2376ABBB}"/>
  </cellStyles>
  <dxfs count="26">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BHSC/BHC/Rates/BHE%20CLFP/FERC/TransmissionFormula%20Rate/CLFP%20Trans%20Form%20Rates%202022/True-Up/Support/A-4%20Pg%201,%20Pg%202,%20Pg%203%20(PIS%201047B%20Report%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ngworthy, Kristina" refreshedDate="45041.639749652779" createdVersion="8" refreshedVersion="8" minRefreshableVersion="3" recordCount="3374" xr:uid="{D950A481-2502-4A4D-9120-BC4C3991A25D}">
  <cacheSource type="worksheet">
    <worksheetSource ref="A1:T3375" sheet="CLFP PIS 1047B 2022" r:id="rId2"/>
  </cacheSource>
  <cacheFields count="22">
    <cacheField name="company_id" numFmtId="0">
      <sharedItems containsSemiMixedTypes="0" containsString="0" containsNumber="1" containsInteger="1" minValue="5" maxValue="5"/>
    </cacheField>
    <cacheField name="bus_segment_id" numFmtId="0">
      <sharedItems containsSemiMixedTypes="0" containsString="0" containsNumber="1" containsInteger="1" minValue="103" maxValue="999"/>
    </cacheField>
    <cacheField name="description" numFmtId="0">
      <sharedItems count="144">
        <s v="139103 - Gen Plt-Computer Hardware"/>
        <s v="139104 - Gen Plt-Software"/>
        <s v="330100 - Intang-Organization"/>
        <s v="338901 - Gen Plant-Land"/>
        <s v="338902 - Gen Plant-Ld Rt/ROW-NonD"/>
        <s v="339001 - Gen Plt-Str &amp; Improve-Own"/>
        <s v="339005 - Gen Plt-Land Improve-Own"/>
        <s v="339101 - Gen Plt-Office Furn &amp; Eqp"/>
        <s v="339103 - Gen Plt-Computer Hardware"/>
        <s v="339104 - Gen Plt-Software"/>
        <s v="339105 - Gen Plt-Sys Dev"/>
        <s v="339107 - Gen Plt-iPad Hardware"/>
        <s v="339203 - Gen Plt-Trans Eqp-Lght Trk"/>
        <s v="339204 - Gen Plt-Trans Eqp-Med Trck"/>
        <s v="339205 - Gen Plt-Trans Eqp-Hvy Trck"/>
        <s v="339300 - Gen Plt-Stores Equipment"/>
        <s v="339400 - Gen Plt-Tool/Shop/Garage"/>
        <s v="339500 - Gen Plt-Lab Equipment"/>
        <s v="339601 - Gen Plt-Shrt Life Powr Eqp"/>
        <s v="339602 - Gen Plt-Long Life Powr Eqp"/>
        <s v="339700 - Gen Plt-Communication Eqp"/>
        <s v="339800 - Gen Plt-Miscellaneous Eqp"/>
        <s v="130100 - Intang-Organization"/>
        <s v="130300 - Intang-Misc Intang"/>
        <s v="131100 - Elec Steam-Struct&amp;Improve"/>
        <s v="131201 - Elec Steam-Boiler Plnt Eqp"/>
        <s v="131400 - Ele Steam-Turbogen Units"/>
        <s v="131500 - Ele Steam-Accessry Ele Eqp"/>
        <s v="131600 - Ele Steam-Misc Plant Equip"/>
        <s v="134001 - Ele Other-Land"/>
        <s v="134100 - Ele Oth-Structure&amp;Improve"/>
        <s v="134105 - Ele Oth-Land Improvement"/>
        <s v="134200 - Ele Oth-Fuel Holder &amp; Acce"/>
        <s v="134410 - Ele Oth - Generators"/>
        <s v="134500 - Ele Oth-Accessory Ele Eqp"/>
        <s v="134534 - Ele Oth-Accessory Ele Eqp"/>
        <s v="134600 - Ele Oth-Misc Plant Equip"/>
        <s v="135001 - Ele Trans-Land"/>
        <s v="135002 - Ele Trans - Ld Rt/ROW-NonD"/>
        <s v="135003 - Ele Trans - Ld Rt/ROW-Depr"/>
        <s v="135200 - Ele Trans Sub-Str &amp; Improv"/>
        <s v="135205 - Ele Trans Sub-Land Improve"/>
        <s v="135300 - Ele Trans Sub-Station Equi"/>
        <s v="135301 - Ele Trans Sub-Stn Eq GSU"/>
        <s v="135400 - Ele Trans-Towers &amp; Fixtres"/>
        <s v="135500 - Ele Trans-Poles &amp; Fixtures"/>
        <s v="135600 - Ele Trans-OH Conductors"/>
        <s v="135800 - Ele Trans-UG Conductors"/>
        <s v="136001 - Ele Dist-Land"/>
        <s v="136002 - Ele Dist- Ld Rt/ROW-Non-De"/>
        <s v="136003 - Ele Dist- Ld Rt/ROW-Deprec"/>
        <s v="136100 - Ele Dist Sub-Str &amp; Improve"/>
        <s v="136105 - Ele Dist Sub-Land Improve"/>
        <s v="136200 - Ele Dist Sub-Station Equip"/>
        <s v="136400 - Ele Dist-Pole/Tower/Fixtur"/>
        <s v="136500 - Ele Dist-OH Conductors"/>
        <s v="136600 - Ele Dist-UG Conduit"/>
        <s v="136700 - Ele Dist-UG Conductors"/>
        <s v="136801 - Ele Dist-Ln Trans-Oth Eqp"/>
        <s v="136802 - Ele Dist-Ln Trans-Conventn"/>
        <s v="136803 - Ele Dist-Ln Trans-Padmount"/>
        <s v="136901 - Ele Dist - OH Services"/>
        <s v="136902 - Ele Dist - UG Services"/>
        <s v="137001 - Ele Dist-Meters Other"/>
        <s v="137003 - Ele Dist-Meters ERT"/>
        <s v="137004 - Ele Dist-Meters AMI"/>
        <s v="137100 - Ele Dist-Instal Cst Prmise"/>
        <s v="137300 - Ele Dist-Street Lighting"/>
        <s v="138901 - Gen Plant-Land"/>
        <s v="139001 - Gen Plt-Str &amp; Improve-Own"/>
        <s v="139005 - Gen Plt-Land Improve-Own"/>
        <s v="139101 - Gen Plt-Office Furn &amp; Eqp"/>
        <s v="139201 - Gen Plt-Trans Eqp-Subunit"/>
        <s v="139202 - Gen Plt-Trans Eqp-Cars"/>
        <s v="139203 - Gen Plt-Trans Eqp-Lght Trk"/>
        <s v="139204 - Gen Plt-Trans Eqp-Med Trck"/>
        <s v="139205 - Gen Plt-Trans Eqp-Hvy Trck"/>
        <s v="139206 - Gen Plt-Trans Eqp-Trailers"/>
        <s v="139300 - Gen Plt-Stores Equipment"/>
        <s v="139400 - Gen Plt-Tool/Shop/Garage"/>
        <s v="139410 - Gen Plt-Veh-Tool/Shop"/>
        <s v="139500 - Gen Plt-Lab Equipment"/>
        <s v="139601 - Off Rd Pwr Eqp Short Life"/>
        <s v="139602 - Off Rd Pwr Eqp Long Life"/>
        <s v="139700 - Gen Plt-Communication Eqp"/>
        <s v="139710-Communication Equip-Specif"/>
        <s v="139800 - Gen Plt-Miscellaneous Eqp"/>
        <s v="236502 - Gas Trans-Ld Rt/ROW-NonD"/>
        <s v="236503 - Gas Trans-Ld Rt/ROW-Depre"/>
        <s v="236601 - Gas Trans-Struct &amp; Improve"/>
        <s v="236702 - Gas Trans - PE Mains"/>
        <s v="236703 - Gas Trans - Steel Mains"/>
        <s v="236705 - Gas Trans - Plastic Mains"/>
        <s v="236707 - Gas Trans - Oth Equip"/>
        <s v="236804 - Gas Trans-Compresr Sta-Eqp"/>
        <s v="236903 - Gas Tran-Mea &amp; Reg Sta Eqp"/>
        <s v="237401 - Gas Dist-Land"/>
        <s v="237402 - Gas Dist-Ld Rt/ROW-NonDep"/>
        <s v="237403 - Gas Dist-Ld Rt/ROW-Dep"/>
        <s v="237501 - Gas Dist-Struct &amp; Improve"/>
        <s v="237503 - Gas Dist-Str &amp; Improve-TBS"/>
        <s v="237505 - Gas Dist-Land Improve"/>
        <s v="237601 - Gas Dist - Iron Mains"/>
        <s v="237602 - Gas Dist - PE Mains"/>
        <s v="237603 - Gas Dist - Steel Mains"/>
        <s v="237605 - Gas Dist - Plastic Mains"/>
        <s v="237606 - Gas Dist - Mains - Other M"/>
        <s v="237607 - Gas Dist - Mains - Oth Equ"/>
        <s v="237800 - Gas Dist-Gen Mea/Reg Sta"/>
        <s v="237900 - Gas Dist-City Gate Mea/Reg"/>
        <s v="238002 - Gas Dist-Services - PE"/>
        <s v="238003 - Gas Dist-Services - Steel"/>
        <s v="238005 - Gas Dist-Services - Plasti"/>
        <s v="238100 - Gas Dist-Meters-Small Vol"/>
        <s v="238101 - Gas Dist-Meters-ERT"/>
        <s v="238103 - Gas AMI - Infrastructure"/>
        <s v="238201 - Gas Dist-Meter Installatn"/>
        <s v="238301 - Gas Dist-House Regulator"/>
        <s v="238501 - Gas Dist-Indstrial Mea/Reg"/>
        <s v="238700 - Gas Dist-Other Equipment"/>
        <s v="239001 - Gen Plt-Str &amp; Improve-Own"/>
        <s v="239101 - Gen Plt-Office Furn &amp; Eqp"/>
        <s v="239103 - Gen Plt-Computer Hardware"/>
        <s v="239104 - Gen Plt-Software"/>
        <s v="239107 - Gen Plt-iPad Hardware"/>
        <s v="239201 - Gen Plt-Trans Eqp-Subunit"/>
        <s v="239203 - Gen Plt-Trans Eqp-Lght Trk"/>
        <s v="239204 - Gen Plt-Trans Eqp-Med Trck"/>
        <s v="239205 - Gen Plt-Trans Eqp-Hvy Trck"/>
        <s v="239206 - Gen Plt-Trans Eqp-Trailers"/>
        <s v="239400 - Gen Plt-Tool/Shop/Garage"/>
        <s v="239410 - Gen Plt-Veh-Tool/Shop"/>
        <s v="239500 - Gen Plt-Lab Equipment"/>
        <s v="239601 - Gen Plt-Powr Operating Eqp"/>
        <s v="239602 - Gen Plt-Long Life Powr Eqp"/>
        <s v="239700 - Gen Plt-Communication Eqp"/>
        <s v="239800 - Gen Plt-Miscellaneous Eqp"/>
        <s v="230202 - Intang-Franchs &amp; Con SL"/>
        <s v="339051 - Gen Plt-Str &amp; Imprve-Lease"/>
        <s v="339201 - Gen Plt-Trans Eqp-Subunit"/>
        <s v="339206 - Gen Plt-Trans Eqp-Trailers"/>
        <s v="131202 - Ele Steam-Boiler-Pollution"/>
        <s v="135318 - Ele Tran Sub-Stn Eq KR2018"/>
        <s v="135359 - Ele Trans Sub-StnEqp Amort"/>
      </sharedItems>
    </cacheField>
    <cacheField name="description2" numFmtId="0">
      <sharedItems/>
    </cacheField>
    <cacheField name="set_of_books_id" numFmtId="0">
      <sharedItems containsSemiMixedTypes="0" containsString="0" containsNumber="1" containsInteger="1" minValue="1" maxValue="1"/>
    </cacheField>
    <cacheField name="beginning_balance" numFmtId="43">
      <sharedItems containsSemiMixedTypes="0" containsString="0" containsNumber="1" minValue="0" maxValue="116604825.40000001"/>
    </cacheField>
    <cacheField name="additions" numFmtId="43">
      <sharedItems containsSemiMixedTypes="0" containsString="0" containsNumber="1" minValue="-8643919.0999999996" maxValue="10092920.550000001"/>
    </cacheField>
    <cacheField name="retirements" numFmtId="43">
      <sharedItems containsSemiMixedTypes="0" containsString="0" containsNumber="1" minValue="-666675" maxValue="171977.89"/>
    </cacheField>
    <cacheField name="transfers_in" numFmtId="43">
      <sharedItems containsSemiMixedTypes="0" containsString="0" containsNumber="1" minValue="0" maxValue="170511.43"/>
    </cacheField>
    <cacheField name="transfers_out" numFmtId="43">
      <sharedItems containsSemiMixedTypes="0" containsString="0" containsNumber="1" minValue="-965750.84" maxValue="0"/>
    </cacheField>
    <cacheField name="adjustments" numFmtId="43">
      <sharedItems containsSemiMixedTypes="0" containsString="0" containsNumber="1" minValue="-356842.53" maxValue="0"/>
    </cacheField>
    <cacheField name="ending_balance" numFmtId="43">
      <sharedItems containsSemiMixedTypes="0" containsString="0" containsNumber="1" minValue="0" maxValue="116604825.40000001"/>
    </cacheField>
    <cacheField name="state_id" numFmtId="0">
      <sharedItems/>
    </cacheField>
    <cacheField name="start_month" numFmtId="22">
      <sharedItems containsSemiMixedTypes="0" containsNonDate="0" containsDate="1" containsString="0" minDate="2021-12-01T00:00:00" maxDate="2021-12-02T00:00:00"/>
    </cacheField>
    <cacheField name="end_month" numFmtId="22">
      <sharedItems containsSemiMixedTypes="0" containsNonDate="0" containsDate="1" containsString="0" minDate="2022-12-01T00:00:00" maxDate="2022-12-02T00:00:00" count="1">
        <d v="2022-12-01T00:00:00"/>
      </sharedItems>
    </cacheField>
    <cacheField name="gl_posting_mo_yr" numFmtId="22">
      <sharedItems containsSemiMixedTypes="0" containsNonDate="0" containsDate="1" containsString="0" minDate="2021-12-01T00:00:00" maxDate="2022-12-02T00:00:00" count="13">
        <d v="2021-12-01T00:00:00"/>
        <d v="2022-01-01T00:00:00"/>
        <d v="2022-02-01T00:00:00"/>
        <d v="2022-03-01T00:00:00"/>
        <d v="2022-04-01T00:00:00"/>
        <d v="2022-05-01T00:00:00"/>
        <d v="2022-06-01T00:00:00"/>
        <d v="2022-07-01T00:00:00"/>
        <d v="2022-08-01T00:00:00"/>
        <d v="2022-09-01T00:00:00"/>
        <d v="2022-10-01T00:00:00"/>
        <d v="2022-11-01T00:00:00"/>
        <d v="2022-12-01T00:00:00"/>
      </sharedItems>
      <fieldGroup par="21" base="15">
        <rangePr groupBy="months" startDate="2021-12-01T00:00:00" endDate="2022-12-02T00:00:00"/>
        <groupItems count="14">
          <s v="&lt;12/1/2021"/>
          <s v="Jan"/>
          <s v="Feb"/>
          <s v="Mar"/>
          <s v="Apr"/>
          <s v="May"/>
          <s v="Jun"/>
          <s v="Jul"/>
          <s v="Aug"/>
          <s v="Sep"/>
          <s v="Oct"/>
          <s v="Nov"/>
          <s v="Dec"/>
          <s v="&gt;12/2/2022"/>
        </groupItems>
      </fieldGroup>
    </cacheField>
    <cacheField name="description3" numFmtId="0">
      <sharedItems count="3">
        <s v="Regulated Electric (122)"/>
        <s v="NonSpecific Product (999)"/>
        <s v="Regulated Gas (103)"/>
      </sharedItems>
    </cacheField>
    <cacheField name="description4" numFmtId="0">
      <sharedItems/>
    </cacheField>
    <cacheField name="Function Class" numFmtId="0">
      <sharedItems count="6">
        <s v="General &amp; Intangible"/>
        <s v="General &amp; Intangible - C"/>
        <s v="Production"/>
        <s v="Transmission"/>
        <s v="Distribution"/>
        <s v="GAS"/>
      </sharedItems>
    </cacheField>
    <cacheField name="Plant Account" numFmtId="0">
      <sharedItems count="54">
        <s v="391"/>
        <s v="301"/>
        <s v="389"/>
        <s v="390"/>
        <s v="392"/>
        <s v="393"/>
        <s v="394"/>
        <s v="395"/>
        <s v="396"/>
        <s v="397"/>
        <s v="398"/>
        <s v="303"/>
        <s v="311"/>
        <s v="312"/>
        <s v="314"/>
        <s v="315"/>
        <s v="316"/>
        <s v="340"/>
        <s v="341"/>
        <s v="342"/>
        <s v="344"/>
        <s v="345"/>
        <s v="346"/>
        <s v="350"/>
        <s v="352"/>
        <s v="353"/>
        <s v="354"/>
        <s v="355"/>
        <s v="356"/>
        <s v="358"/>
        <s v="360"/>
        <s v="361"/>
        <s v="362"/>
        <s v="364"/>
        <s v="365"/>
        <s v="366"/>
        <s v="367"/>
        <s v="368"/>
        <s v="369"/>
        <s v="370"/>
        <s v="371"/>
        <s v="373"/>
        <s v="374"/>
        <s v="375"/>
        <s v="376"/>
        <s v="378"/>
        <s v="379"/>
        <s v="380"/>
        <s v="381"/>
        <s v="382"/>
        <s v="383"/>
        <s v="385"/>
        <s v="387"/>
        <s v="302"/>
      </sharedItems>
    </cacheField>
    <cacheField name="Quarters" numFmtId="0" databaseField="0">
      <fieldGroup base="15">
        <rangePr groupBy="quarters" startDate="2021-12-01T00:00:00" endDate="2022-12-02T00:00:00"/>
        <groupItems count="6">
          <s v="&lt;12/1/2021"/>
          <s v="Qtr1"/>
          <s v="Qtr2"/>
          <s v="Qtr3"/>
          <s v="Qtr4"/>
          <s v="&gt;12/2/2022"/>
        </groupItems>
      </fieldGroup>
    </cacheField>
    <cacheField name="Years" numFmtId="0" databaseField="0">
      <fieldGroup base="15">
        <rangePr groupBy="years" startDate="2021-12-01T00:00:00" endDate="2022-12-02T00:00:00"/>
        <groupItems count="4">
          <s v="&lt;12/1/2021"/>
          <s v="2021"/>
          <s v="2022"/>
          <s v="&gt;12/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4">
  <r>
    <n v="5"/>
    <n v="122"/>
    <x v="0"/>
    <s v="101000 Plant In Service"/>
    <n v="1"/>
    <n v="0"/>
    <n v="0"/>
    <n v="0"/>
    <n v="0"/>
    <n v="0"/>
    <n v="0"/>
    <n v="0"/>
    <s v="Nebraska"/>
    <d v="2021-12-01T00:00:00"/>
    <x v="0"/>
    <x v="0"/>
    <x v="0"/>
    <s v="Cheyenne Light Fuel &amp; Power Co"/>
    <x v="0"/>
    <x v="0"/>
  </r>
  <r>
    <n v="5"/>
    <n v="122"/>
    <x v="0"/>
    <s v="101000 Plant In Service"/>
    <n v="1"/>
    <n v="0"/>
    <n v="0"/>
    <n v="0"/>
    <n v="0"/>
    <n v="0"/>
    <n v="0"/>
    <n v="0"/>
    <s v="Nebraska"/>
    <d v="2021-12-01T00:00:00"/>
    <x v="0"/>
    <x v="1"/>
    <x v="0"/>
    <s v="Cheyenne Light Fuel &amp; Power Co"/>
    <x v="0"/>
    <x v="0"/>
  </r>
  <r>
    <n v="5"/>
    <n v="122"/>
    <x v="0"/>
    <s v="101000 Plant In Service"/>
    <n v="1"/>
    <n v="0"/>
    <n v="0"/>
    <n v="0"/>
    <n v="0"/>
    <n v="0"/>
    <n v="0"/>
    <n v="0"/>
    <s v="Nebraska"/>
    <d v="2021-12-01T00:00:00"/>
    <x v="0"/>
    <x v="2"/>
    <x v="0"/>
    <s v="Cheyenne Light Fuel &amp; Power Co"/>
    <x v="0"/>
    <x v="0"/>
  </r>
  <r>
    <n v="5"/>
    <n v="122"/>
    <x v="0"/>
    <s v="101000 Plant In Service"/>
    <n v="1"/>
    <n v="0"/>
    <n v="0"/>
    <n v="0"/>
    <n v="0"/>
    <n v="0"/>
    <n v="0"/>
    <n v="0"/>
    <s v="Nebraska"/>
    <d v="2021-12-01T00:00:00"/>
    <x v="0"/>
    <x v="3"/>
    <x v="0"/>
    <s v="Cheyenne Light Fuel &amp; Power Co"/>
    <x v="0"/>
    <x v="0"/>
  </r>
  <r>
    <n v="5"/>
    <n v="122"/>
    <x v="0"/>
    <s v="101000 Plant In Service"/>
    <n v="1"/>
    <n v="0"/>
    <n v="0"/>
    <n v="0"/>
    <n v="0"/>
    <n v="0"/>
    <n v="0"/>
    <n v="0"/>
    <s v="Nebraska"/>
    <d v="2021-12-01T00:00:00"/>
    <x v="0"/>
    <x v="4"/>
    <x v="0"/>
    <s v="Cheyenne Light Fuel &amp; Power Co"/>
    <x v="0"/>
    <x v="0"/>
  </r>
  <r>
    <n v="5"/>
    <n v="122"/>
    <x v="0"/>
    <s v="101000 Plant In Service"/>
    <n v="1"/>
    <n v="0"/>
    <n v="0"/>
    <n v="0"/>
    <n v="0"/>
    <n v="0"/>
    <n v="0"/>
    <n v="0"/>
    <s v="Nebraska"/>
    <d v="2021-12-01T00:00:00"/>
    <x v="0"/>
    <x v="5"/>
    <x v="0"/>
    <s v="Cheyenne Light Fuel &amp; Power Co"/>
    <x v="0"/>
    <x v="0"/>
  </r>
  <r>
    <n v="5"/>
    <n v="122"/>
    <x v="0"/>
    <s v="101000 Plant In Service"/>
    <n v="1"/>
    <n v="0"/>
    <n v="0"/>
    <n v="0"/>
    <n v="0"/>
    <n v="0"/>
    <n v="0"/>
    <n v="0"/>
    <s v="Nebraska"/>
    <d v="2021-12-01T00:00:00"/>
    <x v="0"/>
    <x v="6"/>
    <x v="0"/>
    <s v="Cheyenne Light Fuel &amp; Power Co"/>
    <x v="0"/>
    <x v="0"/>
  </r>
  <r>
    <n v="5"/>
    <n v="122"/>
    <x v="0"/>
    <s v="101000 Plant In Service"/>
    <n v="1"/>
    <n v="0"/>
    <n v="0"/>
    <n v="0"/>
    <n v="0"/>
    <n v="0"/>
    <n v="0"/>
    <n v="0"/>
    <s v="Nebraska"/>
    <d v="2021-12-01T00:00:00"/>
    <x v="0"/>
    <x v="7"/>
    <x v="0"/>
    <s v="Cheyenne Light Fuel &amp; Power Co"/>
    <x v="0"/>
    <x v="0"/>
  </r>
  <r>
    <n v="5"/>
    <n v="122"/>
    <x v="0"/>
    <s v="101000 Plant In Service"/>
    <n v="1"/>
    <n v="0"/>
    <n v="0"/>
    <n v="0"/>
    <n v="0"/>
    <n v="0"/>
    <n v="0"/>
    <n v="0"/>
    <s v="Nebraska"/>
    <d v="2021-12-01T00:00:00"/>
    <x v="0"/>
    <x v="8"/>
    <x v="0"/>
    <s v="Cheyenne Light Fuel &amp; Power Co"/>
    <x v="0"/>
    <x v="0"/>
  </r>
  <r>
    <n v="5"/>
    <n v="122"/>
    <x v="0"/>
    <s v="101000 Plant In Service"/>
    <n v="1"/>
    <n v="0"/>
    <n v="0"/>
    <n v="0"/>
    <n v="0"/>
    <n v="0"/>
    <n v="0"/>
    <n v="0"/>
    <s v="Nebraska"/>
    <d v="2021-12-01T00:00:00"/>
    <x v="0"/>
    <x v="9"/>
    <x v="0"/>
    <s v="Cheyenne Light Fuel &amp; Power Co"/>
    <x v="0"/>
    <x v="0"/>
  </r>
  <r>
    <n v="5"/>
    <n v="122"/>
    <x v="0"/>
    <s v="101000 Plant In Service"/>
    <n v="1"/>
    <n v="0"/>
    <n v="0"/>
    <n v="0"/>
    <n v="0"/>
    <n v="0"/>
    <n v="0"/>
    <n v="0"/>
    <s v="Nebraska"/>
    <d v="2021-12-01T00:00:00"/>
    <x v="0"/>
    <x v="10"/>
    <x v="0"/>
    <s v="Cheyenne Light Fuel &amp; Power Co"/>
    <x v="0"/>
    <x v="0"/>
  </r>
  <r>
    <n v="5"/>
    <n v="122"/>
    <x v="0"/>
    <s v="101000 Plant In Service"/>
    <n v="1"/>
    <n v="0"/>
    <n v="0"/>
    <n v="0"/>
    <n v="0"/>
    <n v="0"/>
    <n v="0"/>
    <n v="0"/>
    <s v="Nebraska"/>
    <d v="2021-12-01T00:00:00"/>
    <x v="0"/>
    <x v="11"/>
    <x v="0"/>
    <s v="Cheyenne Light Fuel &amp; Power Co"/>
    <x v="0"/>
    <x v="0"/>
  </r>
  <r>
    <n v="5"/>
    <n v="122"/>
    <x v="0"/>
    <s v="101000 Plant In Service"/>
    <n v="1"/>
    <n v="0"/>
    <n v="0"/>
    <n v="0"/>
    <n v="0"/>
    <n v="0"/>
    <n v="0"/>
    <n v="0"/>
    <s v="Nebraska"/>
    <d v="2021-12-01T00:00:00"/>
    <x v="0"/>
    <x v="12"/>
    <x v="0"/>
    <s v="Cheyenne Light Fuel &amp; Power Co"/>
    <x v="0"/>
    <x v="0"/>
  </r>
  <r>
    <n v="5"/>
    <n v="122"/>
    <x v="1"/>
    <s v="101000 Plant In Service"/>
    <n v="1"/>
    <n v="4377.92"/>
    <n v="0"/>
    <n v="0"/>
    <n v="0"/>
    <n v="0"/>
    <n v="0"/>
    <n v="4377.92"/>
    <s v="Nebraska"/>
    <d v="2021-12-01T00:00:00"/>
    <x v="0"/>
    <x v="0"/>
    <x v="0"/>
    <s v="Cheyenne Light Fuel &amp; Power Co"/>
    <x v="0"/>
    <x v="0"/>
  </r>
  <r>
    <n v="5"/>
    <n v="122"/>
    <x v="1"/>
    <s v="101000 Plant In Service"/>
    <n v="1"/>
    <n v="4377.92"/>
    <n v="0"/>
    <n v="0"/>
    <n v="0"/>
    <n v="0"/>
    <n v="0"/>
    <n v="4377.92"/>
    <s v="Nebraska"/>
    <d v="2021-12-01T00:00:00"/>
    <x v="0"/>
    <x v="1"/>
    <x v="0"/>
    <s v="Cheyenne Light Fuel &amp; Power Co"/>
    <x v="0"/>
    <x v="0"/>
  </r>
  <r>
    <n v="5"/>
    <n v="122"/>
    <x v="1"/>
    <s v="101000 Plant In Service"/>
    <n v="1"/>
    <n v="4377.92"/>
    <n v="0"/>
    <n v="0"/>
    <n v="0"/>
    <n v="0"/>
    <n v="0"/>
    <n v="4377.92"/>
    <s v="Nebraska"/>
    <d v="2021-12-01T00:00:00"/>
    <x v="0"/>
    <x v="2"/>
    <x v="0"/>
    <s v="Cheyenne Light Fuel &amp; Power Co"/>
    <x v="0"/>
    <x v="0"/>
  </r>
  <r>
    <n v="5"/>
    <n v="122"/>
    <x v="1"/>
    <s v="101000 Plant In Service"/>
    <n v="1"/>
    <n v="4377.92"/>
    <n v="0"/>
    <n v="0"/>
    <n v="0"/>
    <n v="0"/>
    <n v="0"/>
    <n v="4377.92"/>
    <s v="Nebraska"/>
    <d v="2021-12-01T00:00:00"/>
    <x v="0"/>
    <x v="3"/>
    <x v="0"/>
    <s v="Cheyenne Light Fuel &amp; Power Co"/>
    <x v="0"/>
    <x v="0"/>
  </r>
  <r>
    <n v="5"/>
    <n v="122"/>
    <x v="1"/>
    <s v="101000 Plant In Service"/>
    <n v="1"/>
    <n v="4377.92"/>
    <n v="0"/>
    <n v="0"/>
    <n v="0"/>
    <n v="0"/>
    <n v="0"/>
    <n v="4377.92"/>
    <s v="Nebraska"/>
    <d v="2021-12-01T00:00:00"/>
    <x v="0"/>
    <x v="4"/>
    <x v="0"/>
    <s v="Cheyenne Light Fuel &amp; Power Co"/>
    <x v="0"/>
    <x v="0"/>
  </r>
  <r>
    <n v="5"/>
    <n v="122"/>
    <x v="1"/>
    <s v="101000 Plant In Service"/>
    <n v="1"/>
    <n v="4377.92"/>
    <n v="0"/>
    <n v="0"/>
    <n v="0"/>
    <n v="0"/>
    <n v="0"/>
    <n v="4377.92"/>
    <s v="Nebraska"/>
    <d v="2021-12-01T00:00:00"/>
    <x v="0"/>
    <x v="5"/>
    <x v="0"/>
    <s v="Cheyenne Light Fuel &amp; Power Co"/>
    <x v="0"/>
    <x v="0"/>
  </r>
  <r>
    <n v="5"/>
    <n v="122"/>
    <x v="1"/>
    <s v="101000 Plant In Service"/>
    <n v="1"/>
    <n v="4377.92"/>
    <n v="0"/>
    <n v="0"/>
    <n v="0"/>
    <n v="0"/>
    <n v="0"/>
    <n v="4377.92"/>
    <s v="Nebraska"/>
    <d v="2021-12-01T00:00:00"/>
    <x v="0"/>
    <x v="6"/>
    <x v="0"/>
    <s v="Cheyenne Light Fuel &amp; Power Co"/>
    <x v="0"/>
    <x v="0"/>
  </r>
  <r>
    <n v="5"/>
    <n v="122"/>
    <x v="1"/>
    <s v="101000 Plant In Service"/>
    <n v="1"/>
    <n v="4377.92"/>
    <n v="0"/>
    <n v="0"/>
    <n v="0"/>
    <n v="0"/>
    <n v="0"/>
    <n v="4377.92"/>
    <s v="Nebraska"/>
    <d v="2021-12-01T00:00:00"/>
    <x v="0"/>
    <x v="7"/>
    <x v="0"/>
    <s v="Cheyenne Light Fuel &amp; Power Co"/>
    <x v="0"/>
    <x v="0"/>
  </r>
  <r>
    <n v="5"/>
    <n v="122"/>
    <x v="1"/>
    <s v="101000 Plant In Service"/>
    <n v="1"/>
    <n v="4377.92"/>
    <n v="0"/>
    <n v="0"/>
    <n v="0"/>
    <n v="0"/>
    <n v="0"/>
    <n v="4377.92"/>
    <s v="Nebraska"/>
    <d v="2021-12-01T00:00:00"/>
    <x v="0"/>
    <x v="8"/>
    <x v="0"/>
    <s v="Cheyenne Light Fuel &amp; Power Co"/>
    <x v="0"/>
    <x v="0"/>
  </r>
  <r>
    <n v="5"/>
    <n v="122"/>
    <x v="1"/>
    <s v="101000 Plant In Service"/>
    <n v="1"/>
    <n v="4377.92"/>
    <n v="0"/>
    <n v="0"/>
    <n v="0"/>
    <n v="0"/>
    <n v="0"/>
    <n v="4377.92"/>
    <s v="Nebraska"/>
    <d v="2021-12-01T00:00:00"/>
    <x v="0"/>
    <x v="9"/>
    <x v="0"/>
    <s v="Cheyenne Light Fuel &amp; Power Co"/>
    <x v="0"/>
    <x v="0"/>
  </r>
  <r>
    <n v="5"/>
    <n v="122"/>
    <x v="1"/>
    <s v="101000 Plant In Service"/>
    <n v="1"/>
    <n v="4377.92"/>
    <n v="0"/>
    <n v="0"/>
    <n v="0"/>
    <n v="0"/>
    <n v="0"/>
    <n v="4377.92"/>
    <s v="Nebraska"/>
    <d v="2021-12-01T00:00:00"/>
    <x v="0"/>
    <x v="10"/>
    <x v="0"/>
    <s v="Cheyenne Light Fuel &amp; Power Co"/>
    <x v="0"/>
    <x v="0"/>
  </r>
  <r>
    <n v="5"/>
    <n v="122"/>
    <x v="1"/>
    <s v="101000 Plant In Service"/>
    <n v="1"/>
    <n v="4377.92"/>
    <n v="0"/>
    <n v="0"/>
    <n v="0"/>
    <n v="0"/>
    <n v="0"/>
    <n v="4377.92"/>
    <s v="Nebraska"/>
    <d v="2021-12-01T00:00:00"/>
    <x v="0"/>
    <x v="11"/>
    <x v="0"/>
    <s v="Cheyenne Light Fuel &amp; Power Co"/>
    <x v="0"/>
    <x v="0"/>
  </r>
  <r>
    <n v="5"/>
    <n v="122"/>
    <x v="1"/>
    <s v="101000 Plant In Service"/>
    <n v="1"/>
    <n v="4377.92"/>
    <n v="0"/>
    <n v="0"/>
    <n v="0"/>
    <n v="0"/>
    <n v="0"/>
    <n v="4377.92"/>
    <s v="Nebraska"/>
    <d v="2021-12-01T00:00:00"/>
    <x v="0"/>
    <x v="12"/>
    <x v="0"/>
    <s v="Cheyenne Light Fuel &amp; Power Co"/>
    <x v="0"/>
    <x v="0"/>
  </r>
  <r>
    <n v="5"/>
    <n v="122"/>
    <x v="1"/>
    <s v="106000 Completed Constr not Classfd"/>
    <n v="1"/>
    <n v="0"/>
    <n v="0"/>
    <n v="0"/>
    <n v="0"/>
    <n v="0"/>
    <n v="0"/>
    <n v="0"/>
    <s v="Nebraska"/>
    <d v="2021-12-01T00:00:00"/>
    <x v="0"/>
    <x v="0"/>
    <x v="0"/>
    <s v="Cheyenne Light Fuel &amp; Power Co"/>
    <x v="0"/>
    <x v="0"/>
  </r>
  <r>
    <n v="5"/>
    <n v="122"/>
    <x v="1"/>
    <s v="106000 Completed Constr not Classfd"/>
    <n v="1"/>
    <n v="0"/>
    <n v="0"/>
    <n v="0"/>
    <n v="0"/>
    <n v="0"/>
    <n v="0"/>
    <n v="0"/>
    <s v="Nebraska"/>
    <d v="2021-12-01T00:00:00"/>
    <x v="0"/>
    <x v="1"/>
    <x v="0"/>
    <s v="Cheyenne Light Fuel &amp; Power Co"/>
    <x v="0"/>
    <x v="0"/>
  </r>
  <r>
    <n v="5"/>
    <n v="122"/>
    <x v="1"/>
    <s v="106000 Completed Constr not Classfd"/>
    <n v="1"/>
    <n v="0"/>
    <n v="0"/>
    <n v="0"/>
    <n v="0"/>
    <n v="0"/>
    <n v="0"/>
    <n v="0"/>
    <s v="Nebraska"/>
    <d v="2021-12-01T00:00:00"/>
    <x v="0"/>
    <x v="2"/>
    <x v="0"/>
    <s v="Cheyenne Light Fuel &amp; Power Co"/>
    <x v="0"/>
    <x v="0"/>
  </r>
  <r>
    <n v="5"/>
    <n v="122"/>
    <x v="1"/>
    <s v="106000 Completed Constr not Classfd"/>
    <n v="1"/>
    <n v="0"/>
    <n v="0"/>
    <n v="0"/>
    <n v="0"/>
    <n v="0"/>
    <n v="0"/>
    <n v="0"/>
    <s v="Nebraska"/>
    <d v="2021-12-01T00:00:00"/>
    <x v="0"/>
    <x v="3"/>
    <x v="0"/>
    <s v="Cheyenne Light Fuel &amp; Power Co"/>
    <x v="0"/>
    <x v="0"/>
  </r>
  <r>
    <n v="5"/>
    <n v="122"/>
    <x v="1"/>
    <s v="106000 Completed Constr not Classfd"/>
    <n v="1"/>
    <n v="0"/>
    <n v="0"/>
    <n v="0"/>
    <n v="0"/>
    <n v="0"/>
    <n v="0"/>
    <n v="0"/>
    <s v="Nebraska"/>
    <d v="2021-12-01T00:00:00"/>
    <x v="0"/>
    <x v="4"/>
    <x v="0"/>
    <s v="Cheyenne Light Fuel &amp; Power Co"/>
    <x v="0"/>
    <x v="0"/>
  </r>
  <r>
    <n v="5"/>
    <n v="122"/>
    <x v="1"/>
    <s v="106000 Completed Constr not Classfd"/>
    <n v="1"/>
    <n v="0"/>
    <n v="0"/>
    <n v="0"/>
    <n v="0"/>
    <n v="0"/>
    <n v="0"/>
    <n v="0"/>
    <s v="Nebraska"/>
    <d v="2021-12-01T00:00:00"/>
    <x v="0"/>
    <x v="5"/>
    <x v="0"/>
    <s v="Cheyenne Light Fuel &amp; Power Co"/>
    <x v="0"/>
    <x v="0"/>
  </r>
  <r>
    <n v="5"/>
    <n v="122"/>
    <x v="1"/>
    <s v="106000 Completed Constr not Classfd"/>
    <n v="1"/>
    <n v="0"/>
    <n v="0"/>
    <n v="0"/>
    <n v="0"/>
    <n v="0"/>
    <n v="0"/>
    <n v="0"/>
    <s v="Nebraska"/>
    <d v="2021-12-01T00:00:00"/>
    <x v="0"/>
    <x v="6"/>
    <x v="0"/>
    <s v="Cheyenne Light Fuel &amp; Power Co"/>
    <x v="0"/>
    <x v="0"/>
  </r>
  <r>
    <n v="5"/>
    <n v="122"/>
    <x v="1"/>
    <s v="106000 Completed Constr not Classfd"/>
    <n v="1"/>
    <n v="0"/>
    <n v="0"/>
    <n v="0"/>
    <n v="0"/>
    <n v="0"/>
    <n v="0"/>
    <n v="0"/>
    <s v="Nebraska"/>
    <d v="2021-12-01T00:00:00"/>
    <x v="0"/>
    <x v="7"/>
    <x v="0"/>
    <s v="Cheyenne Light Fuel &amp; Power Co"/>
    <x v="0"/>
    <x v="0"/>
  </r>
  <r>
    <n v="5"/>
    <n v="122"/>
    <x v="1"/>
    <s v="106000 Completed Constr not Classfd"/>
    <n v="1"/>
    <n v="0"/>
    <n v="0"/>
    <n v="0"/>
    <n v="0"/>
    <n v="0"/>
    <n v="0"/>
    <n v="0"/>
    <s v="Nebraska"/>
    <d v="2021-12-01T00:00:00"/>
    <x v="0"/>
    <x v="8"/>
    <x v="0"/>
    <s v="Cheyenne Light Fuel &amp; Power Co"/>
    <x v="0"/>
    <x v="0"/>
  </r>
  <r>
    <n v="5"/>
    <n v="122"/>
    <x v="1"/>
    <s v="106000 Completed Constr not Classfd"/>
    <n v="1"/>
    <n v="0"/>
    <n v="0"/>
    <n v="0"/>
    <n v="0"/>
    <n v="0"/>
    <n v="0"/>
    <n v="0"/>
    <s v="Nebraska"/>
    <d v="2021-12-01T00:00:00"/>
    <x v="0"/>
    <x v="9"/>
    <x v="0"/>
    <s v="Cheyenne Light Fuel &amp; Power Co"/>
    <x v="0"/>
    <x v="0"/>
  </r>
  <r>
    <n v="5"/>
    <n v="122"/>
    <x v="1"/>
    <s v="106000 Completed Constr not Classfd"/>
    <n v="1"/>
    <n v="0"/>
    <n v="0"/>
    <n v="0"/>
    <n v="0"/>
    <n v="0"/>
    <n v="0"/>
    <n v="0"/>
    <s v="Nebraska"/>
    <d v="2021-12-01T00:00:00"/>
    <x v="0"/>
    <x v="10"/>
    <x v="0"/>
    <s v="Cheyenne Light Fuel &amp; Power Co"/>
    <x v="0"/>
    <x v="0"/>
  </r>
  <r>
    <n v="5"/>
    <n v="122"/>
    <x v="1"/>
    <s v="106000 Completed Constr not Classfd"/>
    <n v="1"/>
    <n v="0"/>
    <n v="0"/>
    <n v="0"/>
    <n v="0"/>
    <n v="0"/>
    <n v="0"/>
    <n v="0"/>
    <s v="Nebraska"/>
    <d v="2021-12-01T00:00:00"/>
    <x v="0"/>
    <x v="11"/>
    <x v="0"/>
    <s v="Cheyenne Light Fuel &amp; Power Co"/>
    <x v="0"/>
    <x v="0"/>
  </r>
  <r>
    <n v="5"/>
    <n v="122"/>
    <x v="1"/>
    <s v="106000 Completed Constr not Classfd"/>
    <n v="1"/>
    <n v="0"/>
    <n v="0"/>
    <n v="0"/>
    <n v="0"/>
    <n v="0"/>
    <n v="0"/>
    <n v="0"/>
    <s v="Nebraska"/>
    <d v="2021-12-01T00:00:00"/>
    <x v="0"/>
    <x v="12"/>
    <x v="0"/>
    <s v="Cheyenne Light Fuel &amp; Power Co"/>
    <x v="0"/>
    <x v="0"/>
  </r>
  <r>
    <n v="5"/>
    <n v="999"/>
    <x v="2"/>
    <s v="101000 Plant In Service"/>
    <n v="1"/>
    <n v="0"/>
    <n v="0"/>
    <n v="0"/>
    <n v="0"/>
    <n v="0"/>
    <n v="0"/>
    <n v="0"/>
    <s v="Wyoming"/>
    <d v="2021-12-01T00:00:00"/>
    <x v="0"/>
    <x v="0"/>
    <x v="1"/>
    <s v="Cheyenne Light Fuel &amp; Power Co"/>
    <x v="1"/>
    <x v="1"/>
  </r>
  <r>
    <n v="5"/>
    <n v="999"/>
    <x v="2"/>
    <s v="101000 Plant In Service"/>
    <n v="1"/>
    <n v="0"/>
    <n v="0"/>
    <n v="0"/>
    <n v="0"/>
    <n v="0"/>
    <n v="0"/>
    <n v="0"/>
    <s v="Wyoming"/>
    <d v="2021-12-01T00:00:00"/>
    <x v="0"/>
    <x v="1"/>
    <x v="1"/>
    <s v="Cheyenne Light Fuel &amp; Power Co"/>
    <x v="1"/>
    <x v="1"/>
  </r>
  <r>
    <n v="5"/>
    <n v="999"/>
    <x v="2"/>
    <s v="101000 Plant In Service"/>
    <n v="1"/>
    <n v="0"/>
    <n v="0"/>
    <n v="0"/>
    <n v="0"/>
    <n v="0"/>
    <n v="0"/>
    <n v="0"/>
    <s v="Wyoming"/>
    <d v="2021-12-01T00:00:00"/>
    <x v="0"/>
    <x v="2"/>
    <x v="1"/>
    <s v="Cheyenne Light Fuel &amp; Power Co"/>
    <x v="1"/>
    <x v="1"/>
  </r>
  <r>
    <n v="5"/>
    <n v="999"/>
    <x v="2"/>
    <s v="101000 Plant In Service"/>
    <n v="1"/>
    <n v="0"/>
    <n v="0"/>
    <n v="0"/>
    <n v="0"/>
    <n v="0"/>
    <n v="0"/>
    <n v="0"/>
    <s v="Wyoming"/>
    <d v="2021-12-01T00:00:00"/>
    <x v="0"/>
    <x v="3"/>
    <x v="1"/>
    <s v="Cheyenne Light Fuel &amp; Power Co"/>
    <x v="1"/>
    <x v="1"/>
  </r>
  <r>
    <n v="5"/>
    <n v="999"/>
    <x v="2"/>
    <s v="101000 Plant In Service"/>
    <n v="1"/>
    <n v="0"/>
    <n v="0"/>
    <n v="0"/>
    <n v="0"/>
    <n v="0"/>
    <n v="0"/>
    <n v="0"/>
    <s v="Wyoming"/>
    <d v="2021-12-01T00:00:00"/>
    <x v="0"/>
    <x v="4"/>
    <x v="1"/>
    <s v="Cheyenne Light Fuel &amp; Power Co"/>
    <x v="1"/>
    <x v="1"/>
  </r>
  <r>
    <n v="5"/>
    <n v="999"/>
    <x v="2"/>
    <s v="101000 Plant In Service"/>
    <n v="1"/>
    <n v="0"/>
    <n v="0"/>
    <n v="0"/>
    <n v="0"/>
    <n v="0"/>
    <n v="0"/>
    <n v="0"/>
    <s v="Wyoming"/>
    <d v="2021-12-01T00:00:00"/>
    <x v="0"/>
    <x v="5"/>
    <x v="1"/>
    <s v="Cheyenne Light Fuel &amp; Power Co"/>
    <x v="1"/>
    <x v="1"/>
  </r>
  <r>
    <n v="5"/>
    <n v="999"/>
    <x v="2"/>
    <s v="101000 Plant In Service"/>
    <n v="1"/>
    <n v="0"/>
    <n v="0"/>
    <n v="0"/>
    <n v="0"/>
    <n v="0"/>
    <n v="0"/>
    <n v="0"/>
    <s v="Wyoming"/>
    <d v="2021-12-01T00:00:00"/>
    <x v="0"/>
    <x v="6"/>
    <x v="1"/>
    <s v="Cheyenne Light Fuel &amp; Power Co"/>
    <x v="1"/>
    <x v="1"/>
  </r>
  <r>
    <n v="5"/>
    <n v="999"/>
    <x v="2"/>
    <s v="101000 Plant In Service"/>
    <n v="1"/>
    <n v="0"/>
    <n v="0"/>
    <n v="0"/>
    <n v="0"/>
    <n v="0"/>
    <n v="0"/>
    <n v="0"/>
    <s v="Wyoming"/>
    <d v="2021-12-01T00:00:00"/>
    <x v="0"/>
    <x v="7"/>
    <x v="1"/>
    <s v="Cheyenne Light Fuel &amp; Power Co"/>
    <x v="1"/>
    <x v="1"/>
  </r>
  <r>
    <n v="5"/>
    <n v="999"/>
    <x v="2"/>
    <s v="101000 Plant In Service"/>
    <n v="1"/>
    <n v="0"/>
    <n v="0"/>
    <n v="0"/>
    <n v="0"/>
    <n v="0"/>
    <n v="0"/>
    <n v="0"/>
    <s v="Wyoming"/>
    <d v="2021-12-01T00:00:00"/>
    <x v="0"/>
    <x v="8"/>
    <x v="1"/>
    <s v="Cheyenne Light Fuel &amp; Power Co"/>
    <x v="1"/>
    <x v="1"/>
  </r>
  <r>
    <n v="5"/>
    <n v="999"/>
    <x v="2"/>
    <s v="101000 Plant In Service"/>
    <n v="1"/>
    <n v="0"/>
    <n v="0"/>
    <n v="0"/>
    <n v="0"/>
    <n v="0"/>
    <n v="0"/>
    <n v="0"/>
    <s v="Wyoming"/>
    <d v="2021-12-01T00:00:00"/>
    <x v="0"/>
    <x v="9"/>
    <x v="1"/>
    <s v="Cheyenne Light Fuel &amp; Power Co"/>
    <x v="1"/>
    <x v="1"/>
  </r>
  <r>
    <n v="5"/>
    <n v="999"/>
    <x v="2"/>
    <s v="101000 Plant In Service"/>
    <n v="1"/>
    <n v="0"/>
    <n v="0"/>
    <n v="0"/>
    <n v="0"/>
    <n v="0"/>
    <n v="0"/>
    <n v="0"/>
    <s v="Wyoming"/>
    <d v="2021-12-01T00:00:00"/>
    <x v="0"/>
    <x v="10"/>
    <x v="1"/>
    <s v="Cheyenne Light Fuel &amp; Power Co"/>
    <x v="1"/>
    <x v="1"/>
  </r>
  <r>
    <n v="5"/>
    <n v="999"/>
    <x v="2"/>
    <s v="101000 Plant In Service"/>
    <n v="1"/>
    <n v="0"/>
    <n v="0"/>
    <n v="0"/>
    <n v="0"/>
    <n v="0"/>
    <n v="0"/>
    <n v="0"/>
    <s v="Wyoming"/>
    <d v="2021-12-01T00:00:00"/>
    <x v="0"/>
    <x v="11"/>
    <x v="1"/>
    <s v="Cheyenne Light Fuel &amp; Power Co"/>
    <x v="1"/>
    <x v="1"/>
  </r>
  <r>
    <n v="5"/>
    <n v="999"/>
    <x v="2"/>
    <s v="101000 Plant In Service"/>
    <n v="1"/>
    <n v="0"/>
    <n v="0"/>
    <n v="0"/>
    <n v="0"/>
    <n v="0"/>
    <n v="0"/>
    <n v="0"/>
    <s v="Wyoming"/>
    <d v="2021-12-01T00:00:00"/>
    <x v="0"/>
    <x v="12"/>
    <x v="1"/>
    <s v="Cheyenne Light Fuel &amp; Power Co"/>
    <x v="1"/>
    <x v="1"/>
  </r>
  <r>
    <n v="5"/>
    <n v="999"/>
    <x v="3"/>
    <s v="101000 Plant In Service"/>
    <n v="1"/>
    <n v="13402"/>
    <n v="0"/>
    <n v="0"/>
    <n v="0"/>
    <n v="0"/>
    <n v="0"/>
    <n v="13402"/>
    <s v="Wyoming"/>
    <d v="2021-12-01T00:00:00"/>
    <x v="0"/>
    <x v="0"/>
    <x v="1"/>
    <s v="Cheyenne Light Fuel &amp; Power Co"/>
    <x v="1"/>
    <x v="2"/>
  </r>
  <r>
    <n v="5"/>
    <n v="999"/>
    <x v="3"/>
    <s v="101000 Plant In Service"/>
    <n v="1"/>
    <n v="13402"/>
    <n v="0"/>
    <n v="0"/>
    <n v="0"/>
    <n v="0"/>
    <n v="0"/>
    <n v="13402"/>
    <s v="Wyoming"/>
    <d v="2021-12-01T00:00:00"/>
    <x v="0"/>
    <x v="1"/>
    <x v="1"/>
    <s v="Cheyenne Light Fuel &amp; Power Co"/>
    <x v="1"/>
    <x v="2"/>
  </r>
  <r>
    <n v="5"/>
    <n v="999"/>
    <x v="3"/>
    <s v="101000 Plant In Service"/>
    <n v="1"/>
    <n v="13402"/>
    <n v="0"/>
    <n v="0"/>
    <n v="0"/>
    <n v="0"/>
    <n v="0"/>
    <n v="13402"/>
    <s v="Wyoming"/>
    <d v="2021-12-01T00:00:00"/>
    <x v="0"/>
    <x v="2"/>
    <x v="1"/>
    <s v="Cheyenne Light Fuel &amp; Power Co"/>
    <x v="1"/>
    <x v="2"/>
  </r>
  <r>
    <n v="5"/>
    <n v="999"/>
    <x v="3"/>
    <s v="101000 Plant In Service"/>
    <n v="1"/>
    <n v="13402"/>
    <n v="0"/>
    <n v="0"/>
    <n v="0"/>
    <n v="0"/>
    <n v="0"/>
    <n v="13402"/>
    <s v="Wyoming"/>
    <d v="2021-12-01T00:00:00"/>
    <x v="0"/>
    <x v="3"/>
    <x v="1"/>
    <s v="Cheyenne Light Fuel &amp; Power Co"/>
    <x v="1"/>
    <x v="2"/>
  </r>
  <r>
    <n v="5"/>
    <n v="999"/>
    <x v="3"/>
    <s v="101000 Plant In Service"/>
    <n v="1"/>
    <n v="13402"/>
    <n v="0"/>
    <n v="0"/>
    <n v="0"/>
    <n v="0"/>
    <n v="0"/>
    <n v="13402"/>
    <s v="Wyoming"/>
    <d v="2021-12-01T00:00:00"/>
    <x v="0"/>
    <x v="4"/>
    <x v="1"/>
    <s v="Cheyenne Light Fuel &amp; Power Co"/>
    <x v="1"/>
    <x v="2"/>
  </r>
  <r>
    <n v="5"/>
    <n v="999"/>
    <x v="3"/>
    <s v="101000 Plant In Service"/>
    <n v="1"/>
    <n v="13402"/>
    <n v="0"/>
    <n v="0"/>
    <n v="0"/>
    <n v="0"/>
    <n v="0"/>
    <n v="13402"/>
    <s v="Wyoming"/>
    <d v="2021-12-01T00:00:00"/>
    <x v="0"/>
    <x v="5"/>
    <x v="1"/>
    <s v="Cheyenne Light Fuel &amp; Power Co"/>
    <x v="1"/>
    <x v="2"/>
  </r>
  <r>
    <n v="5"/>
    <n v="999"/>
    <x v="3"/>
    <s v="101000 Plant In Service"/>
    <n v="1"/>
    <n v="13402"/>
    <n v="0"/>
    <n v="0"/>
    <n v="0"/>
    <n v="0"/>
    <n v="0"/>
    <n v="13402"/>
    <s v="Wyoming"/>
    <d v="2021-12-01T00:00:00"/>
    <x v="0"/>
    <x v="6"/>
    <x v="1"/>
    <s v="Cheyenne Light Fuel &amp; Power Co"/>
    <x v="1"/>
    <x v="2"/>
  </r>
  <r>
    <n v="5"/>
    <n v="999"/>
    <x v="3"/>
    <s v="101000 Plant In Service"/>
    <n v="1"/>
    <n v="13402"/>
    <n v="0"/>
    <n v="0"/>
    <n v="0"/>
    <n v="0"/>
    <n v="0"/>
    <n v="13402"/>
    <s v="Wyoming"/>
    <d v="2021-12-01T00:00:00"/>
    <x v="0"/>
    <x v="7"/>
    <x v="1"/>
    <s v="Cheyenne Light Fuel &amp; Power Co"/>
    <x v="1"/>
    <x v="2"/>
  </r>
  <r>
    <n v="5"/>
    <n v="999"/>
    <x v="3"/>
    <s v="101000 Plant In Service"/>
    <n v="1"/>
    <n v="13402"/>
    <n v="0"/>
    <n v="0"/>
    <n v="0"/>
    <n v="0"/>
    <n v="0"/>
    <n v="13402"/>
    <s v="Wyoming"/>
    <d v="2021-12-01T00:00:00"/>
    <x v="0"/>
    <x v="8"/>
    <x v="1"/>
    <s v="Cheyenne Light Fuel &amp; Power Co"/>
    <x v="1"/>
    <x v="2"/>
  </r>
  <r>
    <n v="5"/>
    <n v="999"/>
    <x v="3"/>
    <s v="101000 Plant In Service"/>
    <n v="1"/>
    <n v="13402"/>
    <n v="0"/>
    <n v="0"/>
    <n v="0"/>
    <n v="0"/>
    <n v="0"/>
    <n v="13402"/>
    <s v="Wyoming"/>
    <d v="2021-12-01T00:00:00"/>
    <x v="0"/>
    <x v="9"/>
    <x v="1"/>
    <s v="Cheyenne Light Fuel &amp; Power Co"/>
    <x v="1"/>
    <x v="2"/>
  </r>
  <r>
    <n v="5"/>
    <n v="999"/>
    <x v="3"/>
    <s v="101000 Plant In Service"/>
    <n v="1"/>
    <n v="13402"/>
    <n v="0"/>
    <n v="0"/>
    <n v="0"/>
    <n v="0"/>
    <n v="0"/>
    <n v="13402"/>
    <s v="Wyoming"/>
    <d v="2021-12-01T00:00:00"/>
    <x v="0"/>
    <x v="10"/>
    <x v="1"/>
    <s v="Cheyenne Light Fuel &amp; Power Co"/>
    <x v="1"/>
    <x v="2"/>
  </r>
  <r>
    <n v="5"/>
    <n v="999"/>
    <x v="3"/>
    <s v="101000 Plant In Service"/>
    <n v="1"/>
    <n v="13402"/>
    <n v="0"/>
    <n v="0"/>
    <n v="0"/>
    <n v="0"/>
    <n v="0"/>
    <n v="13402"/>
    <s v="Wyoming"/>
    <d v="2021-12-01T00:00:00"/>
    <x v="0"/>
    <x v="11"/>
    <x v="1"/>
    <s v="Cheyenne Light Fuel &amp; Power Co"/>
    <x v="1"/>
    <x v="2"/>
  </r>
  <r>
    <n v="5"/>
    <n v="999"/>
    <x v="3"/>
    <s v="101000 Plant In Service"/>
    <n v="1"/>
    <n v="13402"/>
    <n v="0"/>
    <n v="0"/>
    <n v="0"/>
    <n v="0"/>
    <n v="0"/>
    <n v="13402"/>
    <s v="Wyoming"/>
    <d v="2021-12-01T00:00:00"/>
    <x v="0"/>
    <x v="12"/>
    <x v="1"/>
    <s v="Cheyenne Light Fuel &amp; Power Co"/>
    <x v="1"/>
    <x v="2"/>
  </r>
  <r>
    <n v="5"/>
    <n v="999"/>
    <x v="4"/>
    <s v="101000 Plant In Service"/>
    <n v="1"/>
    <n v="31961"/>
    <n v="0"/>
    <n v="0"/>
    <n v="0"/>
    <n v="0"/>
    <n v="0"/>
    <n v="31961"/>
    <s v="Wyoming"/>
    <d v="2021-12-01T00:00:00"/>
    <x v="0"/>
    <x v="0"/>
    <x v="1"/>
    <s v="Cheyenne Light Fuel &amp; Power Co"/>
    <x v="1"/>
    <x v="2"/>
  </r>
  <r>
    <n v="5"/>
    <n v="999"/>
    <x v="4"/>
    <s v="101000 Plant In Service"/>
    <n v="1"/>
    <n v="31961"/>
    <n v="0"/>
    <n v="0"/>
    <n v="0"/>
    <n v="0"/>
    <n v="0"/>
    <n v="31961"/>
    <s v="Wyoming"/>
    <d v="2021-12-01T00:00:00"/>
    <x v="0"/>
    <x v="1"/>
    <x v="1"/>
    <s v="Cheyenne Light Fuel &amp; Power Co"/>
    <x v="1"/>
    <x v="2"/>
  </r>
  <r>
    <n v="5"/>
    <n v="999"/>
    <x v="4"/>
    <s v="101000 Plant In Service"/>
    <n v="1"/>
    <n v="31961"/>
    <n v="0"/>
    <n v="0"/>
    <n v="0"/>
    <n v="0"/>
    <n v="0"/>
    <n v="31961"/>
    <s v="Wyoming"/>
    <d v="2021-12-01T00:00:00"/>
    <x v="0"/>
    <x v="2"/>
    <x v="1"/>
    <s v="Cheyenne Light Fuel &amp; Power Co"/>
    <x v="1"/>
    <x v="2"/>
  </r>
  <r>
    <n v="5"/>
    <n v="999"/>
    <x v="4"/>
    <s v="101000 Plant In Service"/>
    <n v="1"/>
    <n v="31961"/>
    <n v="0"/>
    <n v="0"/>
    <n v="0"/>
    <n v="0"/>
    <n v="0"/>
    <n v="31961"/>
    <s v="Wyoming"/>
    <d v="2021-12-01T00:00:00"/>
    <x v="0"/>
    <x v="3"/>
    <x v="1"/>
    <s v="Cheyenne Light Fuel &amp; Power Co"/>
    <x v="1"/>
    <x v="2"/>
  </r>
  <r>
    <n v="5"/>
    <n v="999"/>
    <x v="4"/>
    <s v="101000 Plant In Service"/>
    <n v="1"/>
    <n v="31961"/>
    <n v="0"/>
    <n v="0"/>
    <n v="0"/>
    <n v="0"/>
    <n v="0"/>
    <n v="31961"/>
    <s v="Wyoming"/>
    <d v="2021-12-01T00:00:00"/>
    <x v="0"/>
    <x v="4"/>
    <x v="1"/>
    <s v="Cheyenne Light Fuel &amp; Power Co"/>
    <x v="1"/>
    <x v="2"/>
  </r>
  <r>
    <n v="5"/>
    <n v="999"/>
    <x v="4"/>
    <s v="101000 Plant In Service"/>
    <n v="1"/>
    <n v="31961"/>
    <n v="0"/>
    <n v="0"/>
    <n v="0"/>
    <n v="0"/>
    <n v="0"/>
    <n v="31961"/>
    <s v="Wyoming"/>
    <d v="2021-12-01T00:00:00"/>
    <x v="0"/>
    <x v="5"/>
    <x v="1"/>
    <s v="Cheyenne Light Fuel &amp; Power Co"/>
    <x v="1"/>
    <x v="2"/>
  </r>
  <r>
    <n v="5"/>
    <n v="999"/>
    <x v="4"/>
    <s v="101000 Plant In Service"/>
    <n v="1"/>
    <n v="31961"/>
    <n v="0"/>
    <n v="0"/>
    <n v="0"/>
    <n v="0"/>
    <n v="0"/>
    <n v="31961"/>
    <s v="Wyoming"/>
    <d v="2021-12-01T00:00:00"/>
    <x v="0"/>
    <x v="6"/>
    <x v="1"/>
    <s v="Cheyenne Light Fuel &amp; Power Co"/>
    <x v="1"/>
    <x v="2"/>
  </r>
  <r>
    <n v="5"/>
    <n v="999"/>
    <x v="4"/>
    <s v="101000 Plant In Service"/>
    <n v="1"/>
    <n v="31961"/>
    <n v="0"/>
    <n v="0"/>
    <n v="0"/>
    <n v="0"/>
    <n v="0"/>
    <n v="31961"/>
    <s v="Wyoming"/>
    <d v="2021-12-01T00:00:00"/>
    <x v="0"/>
    <x v="7"/>
    <x v="1"/>
    <s v="Cheyenne Light Fuel &amp; Power Co"/>
    <x v="1"/>
    <x v="2"/>
  </r>
  <r>
    <n v="5"/>
    <n v="999"/>
    <x v="4"/>
    <s v="101000 Plant In Service"/>
    <n v="1"/>
    <n v="31961"/>
    <n v="0"/>
    <n v="0"/>
    <n v="0"/>
    <n v="0"/>
    <n v="0"/>
    <n v="31961"/>
    <s v="Wyoming"/>
    <d v="2021-12-01T00:00:00"/>
    <x v="0"/>
    <x v="8"/>
    <x v="1"/>
    <s v="Cheyenne Light Fuel &amp; Power Co"/>
    <x v="1"/>
    <x v="2"/>
  </r>
  <r>
    <n v="5"/>
    <n v="999"/>
    <x v="4"/>
    <s v="101000 Plant In Service"/>
    <n v="1"/>
    <n v="31961"/>
    <n v="0"/>
    <n v="0"/>
    <n v="0"/>
    <n v="0"/>
    <n v="0"/>
    <n v="31961"/>
    <s v="Wyoming"/>
    <d v="2021-12-01T00:00:00"/>
    <x v="0"/>
    <x v="9"/>
    <x v="1"/>
    <s v="Cheyenne Light Fuel &amp; Power Co"/>
    <x v="1"/>
    <x v="2"/>
  </r>
  <r>
    <n v="5"/>
    <n v="999"/>
    <x v="4"/>
    <s v="101000 Plant In Service"/>
    <n v="1"/>
    <n v="31961"/>
    <n v="0"/>
    <n v="0"/>
    <n v="0"/>
    <n v="0"/>
    <n v="0"/>
    <n v="31961"/>
    <s v="Wyoming"/>
    <d v="2021-12-01T00:00:00"/>
    <x v="0"/>
    <x v="10"/>
    <x v="1"/>
    <s v="Cheyenne Light Fuel &amp; Power Co"/>
    <x v="1"/>
    <x v="2"/>
  </r>
  <r>
    <n v="5"/>
    <n v="999"/>
    <x v="4"/>
    <s v="101000 Plant In Service"/>
    <n v="1"/>
    <n v="31961"/>
    <n v="0"/>
    <n v="0"/>
    <n v="0"/>
    <n v="0"/>
    <n v="0"/>
    <n v="31961"/>
    <s v="Wyoming"/>
    <d v="2021-12-01T00:00:00"/>
    <x v="0"/>
    <x v="11"/>
    <x v="1"/>
    <s v="Cheyenne Light Fuel &amp; Power Co"/>
    <x v="1"/>
    <x v="2"/>
  </r>
  <r>
    <n v="5"/>
    <n v="999"/>
    <x v="4"/>
    <s v="101000 Plant In Service"/>
    <n v="1"/>
    <n v="31961"/>
    <n v="0"/>
    <n v="0"/>
    <n v="0"/>
    <n v="0"/>
    <n v="0"/>
    <n v="31961"/>
    <s v="Wyoming"/>
    <d v="2021-12-01T00:00:00"/>
    <x v="0"/>
    <x v="12"/>
    <x v="1"/>
    <s v="Cheyenne Light Fuel &amp; Power Co"/>
    <x v="1"/>
    <x v="2"/>
  </r>
  <r>
    <n v="5"/>
    <n v="999"/>
    <x v="5"/>
    <s v="101000 Plant In Service"/>
    <n v="1"/>
    <n v="5032405.03"/>
    <n v="0"/>
    <n v="-6718.37"/>
    <n v="4603.62"/>
    <n v="0"/>
    <n v="0"/>
    <n v="5030290.28"/>
    <s v="Wyoming"/>
    <d v="2021-12-01T00:00:00"/>
    <x v="0"/>
    <x v="0"/>
    <x v="1"/>
    <s v="Cheyenne Light Fuel &amp; Power Co"/>
    <x v="1"/>
    <x v="3"/>
  </r>
  <r>
    <n v="5"/>
    <n v="999"/>
    <x v="5"/>
    <s v="101000 Plant In Service"/>
    <n v="1"/>
    <n v="5030290.28"/>
    <n v="0"/>
    <n v="0"/>
    <n v="0"/>
    <n v="0"/>
    <n v="0"/>
    <n v="5030290.28"/>
    <s v="Wyoming"/>
    <d v="2021-12-01T00:00:00"/>
    <x v="0"/>
    <x v="1"/>
    <x v="1"/>
    <s v="Cheyenne Light Fuel &amp; Power Co"/>
    <x v="1"/>
    <x v="3"/>
  </r>
  <r>
    <n v="5"/>
    <n v="999"/>
    <x v="5"/>
    <s v="101000 Plant In Service"/>
    <n v="1"/>
    <n v="5030290.28"/>
    <n v="0"/>
    <n v="0"/>
    <n v="0"/>
    <n v="0"/>
    <n v="0"/>
    <n v="5030290.28"/>
    <s v="Wyoming"/>
    <d v="2021-12-01T00:00:00"/>
    <x v="0"/>
    <x v="2"/>
    <x v="1"/>
    <s v="Cheyenne Light Fuel &amp; Power Co"/>
    <x v="1"/>
    <x v="3"/>
  </r>
  <r>
    <n v="5"/>
    <n v="999"/>
    <x v="5"/>
    <s v="101000 Plant In Service"/>
    <n v="1"/>
    <n v="5030290.28"/>
    <n v="0"/>
    <n v="0"/>
    <n v="0"/>
    <n v="0"/>
    <n v="0"/>
    <n v="5030290.28"/>
    <s v="Wyoming"/>
    <d v="2021-12-01T00:00:00"/>
    <x v="0"/>
    <x v="3"/>
    <x v="1"/>
    <s v="Cheyenne Light Fuel &amp; Power Co"/>
    <x v="1"/>
    <x v="3"/>
  </r>
  <r>
    <n v="5"/>
    <n v="999"/>
    <x v="5"/>
    <s v="101000 Plant In Service"/>
    <n v="1"/>
    <n v="5030290.28"/>
    <n v="0"/>
    <n v="0"/>
    <n v="0"/>
    <n v="0"/>
    <n v="0"/>
    <n v="5030290.28"/>
    <s v="Wyoming"/>
    <d v="2021-12-01T00:00:00"/>
    <x v="0"/>
    <x v="4"/>
    <x v="1"/>
    <s v="Cheyenne Light Fuel &amp; Power Co"/>
    <x v="1"/>
    <x v="3"/>
  </r>
  <r>
    <n v="5"/>
    <n v="999"/>
    <x v="5"/>
    <s v="101000 Plant In Service"/>
    <n v="1"/>
    <n v="5030290.28"/>
    <n v="0"/>
    <n v="0"/>
    <n v="0"/>
    <n v="0"/>
    <n v="0"/>
    <n v="5030290.28"/>
    <s v="Wyoming"/>
    <d v="2021-12-01T00:00:00"/>
    <x v="0"/>
    <x v="5"/>
    <x v="1"/>
    <s v="Cheyenne Light Fuel &amp; Power Co"/>
    <x v="1"/>
    <x v="3"/>
  </r>
  <r>
    <n v="5"/>
    <n v="999"/>
    <x v="5"/>
    <s v="101000 Plant In Service"/>
    <n v="1"/>
    <n v="5030290.28"/>
    <n v="0"/>
    <n v="0"/>
    <n v="0"/>
    <n v="0"/>
    <n v="0"/>
    <n v="5030290.28"/>
    <s v="Wyoming"/>
    <d v="2021-12-01T00:00:00"/>
    <x v="0"/>
    <x v="6"/>
    <x v="1"/>
    <s v="Cheyenne Light Fuel &amp; Power Co"/>
    <x v="1"/>
    <x v="3"/>
  </r>
  <r>
    <n v="5"/>
    <n v="999"/>
    <x v="5"/>
    <s v="101000 Plant In Service"/>
    <n v="1"/>
    <n v="5030290.28"/>
    <n v="0"/>
    <n v="0"/>
    <n v="0"/>
    <n v="0"/>
    <n v="0"/>
    <n v="5030290.28"/>
    <s v="Wyoming"/>
    <d v="2021-12-01T00:00:00"/>
    <x v="0"/>
    <x v="7"/>
    <x v="1"/>
    <s v="Cheyenne Light Fuel &amp; Power Co"/>
    <x v="1"/>
    <x v="3"/>
  </r>
  <r>
    <n v="5"/>
    <n v="999"/>
    <x v="5"/>
    <s v="101000 Plant In Service"/>
    <n v="1"/>
    <n v="5030290.28"/>
    <n v="0"/>
    <n v="0"/>
    <n v="0"/>
    <n v="0"/>
    <n v="0"/>
    <n v="5030290.28"/>
    <s v="Wyoming"/>
    <d v="2021-12-01T00:00:00"/>
    <x v="0"/>
    <x v="8"/>
    <x v="1"/>
    <s v="Cheyenne Light Fuel &amp; Power Co"/>
    <x v="1"/>
    <x v="3"/>
  </r>
  <r>
    <n v="5"/>
    <n v="999"/>
    <x v="5"/>
    <s v="101000 Plant In Service"/>
    <n v="1"/>
    <n v="5030290.28"/>
    <n v="197070.96"/>
    <n v="-30865.16"/>
    <n v="0"/>
    <n v="0"/>
    <n v="0"/>
    <n v="5196496.08"/>
    <s v="Wyoming"/>
    <d v="2021-12-01T00:00:00"/>
    <x v="0"/>
    <x v="9"/>
    <x v="1"/>
    <s v="Cheyenne Light Fuel &amp; Power Co"/>
    <x v="1"/>
    <x v="3"/>
  </r>
  <r>
    <n v="5"/>
    <n v="999"/>
    <x v="5"/>
    <s v="101000 Plant In Service"/>
    <n v="1"/>
    <n v="5196496.08"/>
    <n v="0"/>
    <n v="0"/>
    <n v="0"/>
    <n v="0"/>
    <n v="0"/>
    <n v="5196496.08"/>
    <s v="Wyoming"/>
    <d v="2021-12-01T00:00:00"/>
    <x v="0"/>
    <x v="10"/>
    <x v="1"/>
    <s v="Cheyenne Light Fuel &amp; Power Co"/>
    <x v="1"/>
    <x v="3"/>
  </r>
  <r>
    <n v="5"/>
    <n v="999"/>
    <x v="5"/>
    <s v="101000 Plant In Service"/>
    <n v="1"/>
    <n v="5196496.08"/>
    <n v="0"/>
    <n v="0"/>
    <n v="0"/>
    <n v="0"/>
    <n v="0"/>
    <n v="5196496.08"/>
    <s v="Wyoming"/>
    <d v="2021-12-01T00:00:00"/>
    <x v="0"/>
    <x v="11"/>
    <x v="1"/>
    <s v="Cheyenne Light Fuel &amp; Power Co"/>
    <x v="1"/>
    <x v="3"/>
  </r>
  <r>
    <n v="5"/>
    <n v="999"/>
    <x v="5"/>
    <s v="101000 Plant In Service"/>
    <n v="1"/>
    <n v="5196496.08"/>
    <n v="0"/>
    <n v="0"/>
    <n v="0"/>
    <n v="0"/>
    <n v="0"/>
    <n v="5196496.08"/>
    <s v="Wyoming"/>
    <d v="2021-12-01T00:00:00"/>
    <x v="0"/>
    <x v="12"/>
    <x v="1"/>
    <s v="Cheyenne Light Fuel &amp; Power Co"/>
    <x v="1"/>
    <x v="3"/>
  </r>
  <r>
    <n v="5"/>
    <n v="999"/>
    <x v="6"/>
    <s v="101000 Plant In Service"/>
    <n v="1"/>
    <n v="103404.88"/>
    <n v="0"/>
    <n v="0"/>
    <n v="0"/>
    <n v="0"/>
    <n v="0"/>
    <n v="103404.88"/>
    <s v="Wyoming"/>
    <d v="2021-12-01T00:00:00"/>
    <x v="0"/>
    <x v="0"/>
    <x v="1"/>
    <s v="Cheyenne Light Fuel &amp; Power Co"/>
    <x v="1"/>
    <x v="3"/>
  </r>
  <r>
    <n v="5"/>
    <n v="999"/>
    <x v="6"/>
    <s v="101000 Plant In Service"/>
    <n v="1"/>
    <n v="103404.88"/>
    <n v="0"/>
    <n v="0"/>
    <n v="0"/>
    <n v="0"/>
    <n v="0"/>
    <n v="103404.88"/>
    <s v="Wyoming"/>
    <d v="2021-12-01T00:00:00"/>
    <x v="0"/>
    <x v="1"/>
    <x v="1"/>
    <s v="Cheyenne Light Fuel &amp; Power Co"/>
    <x v="1"/>
    <x v="3"/>
  </r>
  <r>
    <n v="5"/>
    <n v="999"/>
    <x v="6"/>
    <s v="101000 Plant In Service"/>
    <n v="1"/>
    <n v="103404.88"/>
    <n v="0"/>
    <n v="0"/>
    <n v="0"/>
    <n v="0"/>
    <n v="0"/>
    <n v="103404.88"/>
    <s v="Wyoming"/>
    <d v="2021-12-01T00:00:00"/>
    <x v="0"/>
    <x v="2"/>
    <x v="1"/>
    <s v="Cheyenne Light Fuel &amp; Power Co"/>
    <x v="1"/>
    <x v="3"/>
  </r>
  <r>
    <n v="5"/>
    <n v="999"/>
    <x v="6"/>
    <s v="101000 Plant In Service"/>
    <n v="1"/>
    <n v="103404.88"/>
    <n v="0"/>
    <n v="0"/>
    <n v="0"/>
    <n v="0"/>
    <n v="0"/>
    <n v="103404.88"/>
    <s v="Wyoming"/>
    <d v="2021-12-01T00:00:00"/>
    <x v="0"/>
    <x v="3"/>
    <x v="1"/>
    <s v="Cheyenne Light Fuel &amp; Power Co"/>
    <x v="1"/>
    <x v="3"/>
  </r>
  <r>
    <n v="5"/>
    <n v="999"/>
    <x v="6"/>
    <s v="101000 Plant In Service"/>
    <n v="1"/>
    <n v="103404.88"/>
    <n v="0"/>
    <n v="0"/>
    <n v="0"/>
    <n v="0"/>
    <n v="0"/>
    <n v="103404.88"/>
    <s v="Wyoming"/>
    <d v="2021-12-01T00:00:00"/>
    <x v="0"/>
    <x v="4"/>
    <x v="1"/>
    <s v="Cheyenne Light Fuel &amp; Power Co"/>
    <x v="1"/>
    <x v="3"/>
  </r>
  <r>
    <n v="5"/>
    <n v="999"/>
    <x v="6"/>
    <s v="101000 Plant In Service"/>
    <n v="1"/>
    <n v="103404.88"/>
    <n v="0"/>
    <n v="0"/>
    <n v="0"/>
    <n v="0"/>
    <n v="0"/>
    <n v="103404.88"/>
    <s v="Wyoming"/>
    <d v="2021-12-01T00:00:00"/>
    <x v="0"/>
    <x v="5"/>
    <x v="1"/>
    <s v="Cheyenne Light Fuel &amp; Power Co"/>
    <x v="1"/>
    <x v="3"/>
  </r>
  <r>
    <n v="5"/>
    <n v="999"/>
    <x v="6"/>
    <s v="101000 Plant In Service"/>
    <n v="1"/>
    <n v="103404.88"/>
    <n v="0"/>
    <n v="0"/>
    <n v="0"/>
    <n v="0"/>
    <n v="0"/>
    <n v="103404.88"/>
    <s v="Wyoming"/>
    <d v="2021-12-01T00:00:00"/>
    <x v="0"/>
    <x v="6"/>
    <x v="1"/>
    <s v="Cheyenne Light Fuel &amp; Power Co"/>
    <x v="1"/>
    <x v="3"/>
  </r>
  <r>
    <n v="5"/>
    <n v="999"/>
    <x v="6"/>
    <s v="101000 Plant In Service"/>
    <n v="1"/>
    <n v="103404.88"/>
    <n v="0"/>
    <n v="0"/>
    <n v="0"/>
    <n v="0"/>
    <n v="0"/>
    <n v="103404.88"/>
    <s v="Wyoming"/>
    <d v="2021-12-01T00:00:00"/>
    <x v="0"/>
    <x v="7"/>
    <x v="1"/>
    <s v="Cheyenne Light Fuel &amp; Power Co"/>
    <x v="1"/>
    <x v="3"/>
  </r>
  <r>
    <n v="5"/>
    <n v="999"/>
    <x v="6"/>
    <s v="101000 Plant In Service"/>
    <n v="1"/>
    <n v="103404.88"/>
    <n v="0"/>
    <n v="0"/>
    <n v="0"/>
    <n v="0"/>
    <n v="0"/>
    <n v="103404.88"/>
    <s v="Wyoming"/>
    <d v="2021-12-01T00:00:00"/>
    <x v="0"/>
    <x v="8"/>
    <x v="1"/>
    <s v="Cheyenne Light Fuel &amp; Power Co"/>
    <x v="1"/>
    <x v="3"/>
  </r>
  <r>
    <n v="5"/>
    <n v="999"/>
    <x v="6"/>
    <s v="101000 Plant In Service"/>
    <n v="1"/>
    <n v="103404.88"/>
    <n v="0"/>
    <n v="0"/>
    <n v="0"/>
    <n v="0"/>
    <n v="0"/>
    <n v="103404.88"/>
    <s v="Wyoming"/>
    <d v="2021-12-01T00:00:00"/>
    <x v="0"/>
    <x v="9"/>
    <x v="1"/>
    <s v="Cheyenne Light Fuel &amp; Power Co"/>
    <x v="1"/>
    <x v="3"/>
  </r>
  <r>
    <n v="5"/>
    <n v="999"/>
    <x v="6"/>
    <s v="101000 Plant In Service"/>
    <n v="1"/>
    <n v="103404.88"/>
    <n v="0"/>
    <n v="0"/>
    <n v="0"/>
    <n v="0"/>
    <n v="0"/>
    <n v="103404.88"/>
    <s v="Wyoming"/>
    <d v="2021-12-01T00:00:00"/>
    <x v="0"/>
    <x v="10"/>
    <x v="1"/>
    <s v="Cheyenne Light Fuel &amp; Power Co"/>
    <x v="1"/>
    <x v="3"/>
  </r>
  <r>
    <n v="5"/>
    <n v="999"/>
    <x v="6"/>
    <s v="101000 Plant In Service"/>
    <n v="1"/>
    <n v="103404.88"/>
    <n v="0"/>
    <n v="0"/>
    <n v="0"/>
    <n v="0"/>
    <n v="0"/>
    <n v="103404.88"/>
    <s v="Wyoming"/>
    <d v="2021-12-01T00:00:00"/>
    <x v="0"/>
    <x v="11"/>
    <x v="1"/>
    <s v="Cheyenne Light Fuel &amp; Power Co"/>
    <x v="1"/>
    <x v="3"/>
  </r>
  <r>
    <n v="5"/>
    <n v="999"/>
    <x v="6"/>
    <s v="101000 Plant In Service"/>
    <n v="1"/>
    <n v="103404.88"/>
    <n v="0"/>
    <n v="0"/>
    <n v="0"/>
    <n v="0"/>
    <n v="0"/>
    <n v="103404.88"/>
    <s v="Wyoming"/>
    <d v="2021-12-01T00:00:00"/>
    <x v="0"/>
    <x v="12"/>
    <x v="1"/>
    <s v="Cheyenne Light Fuel &amp; Power Co"/>
    <x v="1"/>
    <x v="3"/>
  </r>
  <r>
    <n v="5"/>
    <n v="999"/>
    <x v="7"/>
    <s v="101000 Plant In Service"/>
    <n v="1"/>
    <n v="842968.32000000007"/>
    <n v="0"/>
    <n v="0"/>
    <n v="0"/>
    <n v="0"/>
    <n v="0"/>
    <n v="842968.32000000007"/>
    <s v="Wyoming"/>
    <d v="2021-12-01T00:00:00"/>
    <x v="0"/>
    <x v="0"/>
    <x v="1"/>
    <s v="Cheyenne Light Fuel &amp; Power Co"/>
    <x v="1"/>
    <x v="0"/>
  </r>
  <r>
    <n v="5"/>
    <n v="999"/>
    <x v="7"/>
    <s v="101000 Plant In Service"/>
    <n v="1"/>
    <n v="842968.32000000007"/>
    <n v="0"/>
    <n v="0"/>
    <n v="0"/>
    <n v="0"/>
    <n v="0"/>
    <n v="842968.32000000007"/>
    <s v="Wyoming"/>
    <d v="2021-12-01T00:00:00"/>
    <x v="0"/>
    <x v="1"/>
    <x v="1"/>
    <s v="Cheyenne Light Fuel &amp; Power Co"/>
    <x v="1"/>
    <x v="0"/>
  </r>
  <r>
    <n v="5"/>
    <n v="999"/>
    <x v="7"/>
    <s v="101000 Plant In Service"/>
    <n v="1"/>
    <n v="842968.32000000007"/>
    <n v="0"/>
    <n v="0"/>
    <n v="0"/>
    <n v="0"/>
    <n v="0"/>
    <n v="842968.32000000007"/>
    <s v="Wyoming"/>
    <d v="2021-12-01T00:00:00"/>
    <x v="0"/>
    <x v="2"/>
    <x v="1"/>
    <s v="Cheyenne Light Fuel &amp; Power Co"/>
    <x v="1"/>
    <x v="0"/>
  </r>
  <r>
    <n v="5"/>
    <n v="999"/>
    <x v="7"/>
    <s v="101000 Plant In Service"/>
    <n v="1"/>
    <n v="842968.32000000007"/>
    <n v="0"/>
    <n v="0"/>
    <n v="0"/>
    <n v="0"/>
    <n v="0"/>
    <n v="842968.32000000007"/>
    <s v="Wyoming"/>
    <d v="2021-12-01T00:00:00"/>
    <x v="0"/>
    <x v="3"/>
    <x v="1"/>
    <s v="Cheyenne Light Fuel &amp; Power Co"/>
    <x v="1"/>
    <x v="0"/>
  </r>
  <r>
    <n v="5"/>
    <n v="999"/>
    <x v="7"/>
    <s v="101000 Plant In Service"/>
    <n v="1"/>
    <n v="842968.32000000007"/>
    <n v="0"/>
    <n v="0"/>
    <n v="0"/>
    <n v="0"/>
    <n v="0"/>
    <n v="842968.32000000007"/>
    <s v="Wyoming"/>
    <d v="2021-12-01T00:00:00"/>
    <x v="0"/>
    <x v="4"/>
    <x v="1"/>
    <s v="Cheyenne Light Fuel &amp; Power Co"/>
    <x v="1"/>
    <x v="0"/>
  </r>
  <r>
    <n v="5"/>
    <n v="999"/>
    <x v="7"/>
    <s v="101000 Plant In Service"/>
    <n v="1"/>
    <n v="842968.32000000007"/>
    <n v="0"/>
    <n v="0"/>
    <n v="0"/>
    <n v="0"/>
    <n v="0"/>
    <n v="842968.32000000007"/>
    <s v="Wyoming"/>
    <d v="2021-12-01T00:00:00"/>
    <x v="0"/>
    <x v="5"/>
    <x v="1"/>
    <s v="Cheyenne Light Fuel &amp; Power Co"/>
    <x v="1"/>
    <x v="0"/>
  </r>
  <r>
    <n v="5"/>
    <n v="999"/>
    <x v="7"/>
    <s v="101000 Plant In Service"/>
    <n v="1"/>
    <n v="842968.32000000007"/>
    <n v="0"/>
    <n v="0"/>
    <n v="0"/>
    <n v="0"/>
    <n v="0"/>
    <n v="842968.32000000007"/>
    <s v="Wyoming"/>
    <d v="2021-12-01T00:00:00"/>
    <x v="0"/>
    <x v="6"/>
    <x v="1"/>
    <s v="Cheyenne Light Fuel &amp; Power Co"/>
    <x v="1"/>
    <x v="0"/>
  </r>
  <r>
    <n v="5"/>
    <n v="999"/>
    <x v="7"/>
    <s v="101000 Plant In Service"/>
    <n v="1"/>
    <n v="842968.32000000007"/>
    <n v="0"/>
    <n v="0"/>
    <n v="0"/>
    <n v="0"/>
    <n v="0"/>
    <n v="842968.32000000007"/>
    <s v="Wyoming"/>
    <d v="2021-12-01T00:00:00"/>
    <x v="0"/>
    <x v="7"/>
    <x v="1"/>
    <s v="Cheyenne Light Fuel &amp; Power Co"/>
    <x v="1"/>
    <x v="0"/>
  </r>
  <r>
    <n v="5"/>
    <n v="999"/>
    <x v="7"/>
    <s v="101000 Plant In Service"/>
    <n v="1"/>
    <n v="842968.32000000007"/>
    <n v="0"/>
    <n v="0"/>
    <n v="0"/>
    <n v="0"/>
    <n v="0"/>
    <n v="842968.32000000007"/>
    <s v="Wyoming"/>
    <d v="2021-12-01T00:00:00"/>
    <x v="0"/>
    <x v="8"/>
    <x v="1"/>
    <s v="Cheyenne Light Fuel &amp; Power Co"/>
    <x v="1"/>
    <x v="0"/>
  </r>
  <r>
    <n v="5"/>
    <n v="999"/>
    <x v="7"/>
    <s v="101000 Plant In Service"/>
    <n v="1"/>
    <n v="842968.32000000007"/>
    <n v="70313.59"/>
    <n v="0"/>
    <n v="0"/>
    <n v="0"/>
    <n v="0"/>
    <n v="913281.91"/>
    <s v="Wyoming"/>
    <d v="2021-12-01T00:00:00"/>
    <x v="0"/>
    <x v="9"/>
    <x v="1"/>
    <s v="Cheyenne Light Fuel &amp; Power Co"/>
    <x v="1"/>
    <x v="0"/>
  </r>
  <r>
    <n v="5"/>
    <n v="999"/>
    <x v="7"/>
    <s v="101000 Plant In Service"/>
    <n v="1"/>
    <n v="913281.91"/>
    <n v="0"/>
    <n v="0"/>
    <n v="0"/>
    <n v="0"/>
    <n v="0"/>
    <n v="913281.91"/>
    <s v="Wyoming"/>
    <d v="2021-12-01T00:00:00"/>
    <x v="0"/>
    <x v="10"/>
    <x v="1"/>
    <s v="Cheyenne Light Fuel &amp; Power Co"/>
    <x v="1"/>
    <x v="0"/>
  </r>
  <r>
    <n v="5"/>
    <n v="999"/>
    <x v="7"/>
    <s v="101000 Plant In Service"/>
    <n v="1"/>
    <n v="913281.91"/>
    <n v="0"/>
    <n v="0"/>
    <n v="0"/>
    <n v="0"/>
    <n v="0"/>
    <n v="913281.91"/>
    <s v="Wyoming"/>
    <d v="2021-12-01T00:00:00"/>
    <x v="0"/>
    <x v="11"/>
    <x v="1"/>
    <s v="Cheyenne Light Fuel &amp; Power Co"/>
    <x v="1"/>
    <x v="0"/>
  </r>
  <r>
    <n v="5"/>
    <n v="999"/>
    <x v="7"/>
    <s v="101000 Plant In Service"/>
    <n v="1"/>
    <n v="913281.91"/>
    <n v="0"/>
    <n v="0"/>
    <n v="0"/>
    <n v="0"/>
    <n v="0"/>
    <n v="913281.91"/>
    <s v="Wyoming"/>
    <d v="2021-12-01T00:00:00"/>
    <x v="0"/>
    <x v="12"/>
    <x v="1"/>
    <s v="Cheyenne Light Fuel &amp; Power Co"/>
    <x v="1"/>
    <x v="0"/>
  </r>
  <r>
    <n v="5"/>
    <n v="999"/>
    <x v="8"/>
    <s v="101000 Plant In Service"/>
    <n v="1"/>
    <n v="297161.8"/>
    <n v="0"/>
    <n v="0"/>
    <n v="0"/>
    <n v="0"/>
    <n v="0"/>
    <n v="297161.8"/>
    <s v="Wyoming"/>
    <d v="2021-12-01T00:00:00"/>
    <x v="0"/>
    <x v="0"/>
    <x v="1"/>
    <s v="Cheyenne Light Fuel &amp; Power Co"/>
    <x v="1"/>
    <x v="0"/>
  </r>
  <r>
    <n v="5"/>
    <n v="999"/>
    <x v="8"/>
    <s v="101000 Plant In Service"/>
    <n v="1"/>
    <n v="297161.8"/>
    <n v="0"/>
    <n v="0"/>
    <n v="0"/>
    <n v="0"/>
    <n v="0"/>
    <n v="297161.8"/>
    <s v="Wyoming"/>
    <d v="2021-12-01T00:00:00"/>
    <x v="0"/>
    <x v="1"/>
    <x v="1"/>
    <s v="Cheyenne Light Fuel &amp; Power Co"/>
    <x v="1"/>
    <x v="0"/>
  </r>
  <r>
    <n v="5"/>
    <n v="999"/>
    <x v="8"/>
    <s v="101000 Plant In Service"/>
    <n v="1"/>
    <n v="297161.8"/>
    <n v="0"/>
    <n v="0"/>
    <n v="0"/>
    <n v="0"/>
    <n v="0"/>
    <n v="297161.8"/>
    <s v="Wyoming"/>
    <d v="2021-12-01T00:00:00"/>
    <x v="0"/>
    <x v="2"/>
    <x v="1"/>
    <s v="Cheyenne Light Fuel &amp; Power Co"/>
    <x v="1"/>
    <x v="0"/>
  </r>
  <r>
    <n v="5"/>
    <n v="999"/>
    <x v="8"/>
    <s v="101000 Plant In Service"/>
    <n v="1"/>
    <n v="297161.8"/>
    <n v="0"/>
    <n v="0"/>
    <n v="0"/>
    <n v="0"/>
    <n v="0"/>
    <n v="297161.8"/>
    <s v="Wyoming"/>
    <d v="2021-12-01T00:00:00"/>
    <x v="0"/>
    <x v="3"/>
    <x v="1"/>
    <s v="Cheyenne Light Fuel &amp; Power Co"/>
    <x v="1"/>
    <x v="0"/>
  </r>
  <r>
    <n v="5"/>
    <n v="999"/>
    <x v="8"/>
    <s v="101000 Plant In Service"/>
    <n v="1"/>
    <n v="297161.8"/>
    <n v="0"/>
    <n v="0"/>
    <n v="0"/>
    <n v="0"/>
    <n v="0"/>
    <n v="297161.8"/>
    <s v="Wyoming"/>
    <d v="2021-12-01T00:00:00"/>
    <x v="0"/>
    <x v="4"/>
    <x v="1"/>
    <s v="Cheyenne Light Fuel &amp; Power Co"/>
    <x v="1"/>
    <x v="0"/>
  </r>
  <r>
    <n v="5"/>
    <n v="999"/>
    <x v="8"/>
    <s v="101000 Plant In Service"/>
    <n v="1"/>
    <n v="297161.8"/>
    <n v="0"/>
    <n v="0"/>
    <n v="0"/>
    <n v="0"/>
    <n v="0"/>
    <n v="297161.8"/>
    <s v="Wyoming"/>
    <d v="2021-12-01T00:00:00"/>
    <x v="0"/>
    <x v="5"/>
    <x v="1"/>
    <s v="Cheyenne Light Fuel &amp; Power Co"/>
    <x v="1"/>
    <x v="0"/>
  </r>
  <r>
    <n v="5"/>
    <n v="999"/>
    <x v="8"/>
    <s v="101000 Plant In Service"/>
    <n v="1"/>
    <n v="297161.8"/>
    <n v="0"/>
    <n v="0"/>
    <n v="0"/>
    <n v="0"/>
    <n v="0"/>
    <n v="297161.8"/>
    <s v="Wyoming"/>
    <d v="2021-12-01T00:00:00"/>
    <x v="0"/>
    <x v="6"/>
    <x v="1"/>
    <s v="Cheyenne Light Fuel &amp; Power Co"/>
    <x v="1"/>
    <x v="0"/>
  </r>
  <r>
    <n v="5"/>
    <n v="999"/>
    <x v="8"/>
    <s v="101000 Plant In Service"/>
    <n v="1"/>
    <n v="297161.8"/>
    <n v="0"/>
    <n v="0"/>
    <n v="0"/>
    <n v="0"/>
    <n v="0"/>
    <n v="297161.8"/>
    <s v="Wyoming"/>
    <d v="2021-12-01T00:00:00"/>
    <x v="0"/>
    <x v="7"/>
    <x v="1"/>
    <s v="Cheyenne Light Fuel &amp; Power Co"/>
    <x v="1"/>
    <x v="0"/>
  </r>
  <r>
    <n v="5"/>
    <n v="999"/>
    <x v="8"/>
    <s v="101000 Plant In Service"/>
    <n v="1"/>
    <n v="297161.8"/>
    <n v="0"/>
    <n v="0"/>
    <n v="0"/>
    <n v="0"/>
    <n v="0"/>
    <n v="297161.8"/>
    <s v="Wyoming"/>
    <d v="2021-12-01T00:00:00"/>
    <x v="0"/>
    <x v="8"/>
    <x v="1"/>
    <s v="Cheyenne Light Fuel &amp; Power Co"/>
    <x v="1"/>
    <x v="0"/>
  </r>
  <r>
    <n v="5"/>
    <n v="999"/>
    <x v="8"/>
    <s v="101000 Plant In Service"/>
    <n v="1"/>
    <n v="297161.8"/>
    <n v="0"/>
    <n v="0"/>
    <n v="0"/>
    <n v="0"/>
    <n v="0"/>
    <n v="297161.8"/>
    <s v="Wyoming"/>
    <d v="2021-12-01T00:00:00"/>
    <x v="0"/>
    <x v="9"/>
    <x v="1"/>
    <s v="Cheyenne Light Fuel &amp; Power Co"/>
    <x v="1"/>
    <x v="0"/>
  </r>
  <r>
    <n v="5"/>
    <n v="999"/>
    <x v="8"/>
    <s v="101000 Plant In Service"/>
    <n v="1"/>
    <n v="297161.8"/>
    <n v="0"/>
    <n v="0"/>
    <n v="0"/>
    <n v="0"/>
    <n v="0"/>
    <n v="297161.8"/>
    <s v="Wyoming"/>
    <d v="2021-12-01T00:00:00"/>
    <x v="0"/>
    <x v="10"/>
    <x v="1"/>
    <s v="Cheyenne Light Fuel &amp; Power Co"/>
    <x v="1"/>
    <x v="0"/>
  </r>
  <r>
    <n v="5"/>
    <n v="999"/>
    <x v="8"/>
    <s v="101000 Plant In Service"/>
    <n v="1"/>
    <n v="297161.8"/>
    <n v="0"/>
    <n v="0"/>
    <n v="0"/>
    <n v="0"/>
    <n v="0"/>
    <n v="297161.8"/>
    <s v="Wyoming"/>
    <d v="2021-12-01T00:00:00"/>
    <x v="0"/>
    <x v="11"/>
    <x v="1"/>
    <s v="Cheyenne Light Fuel &amp; Power Co"/>
    <x v="1"/>
    <x v="0"/>
  </r>
  <r>
    <n v="5"/>
    <n v="999"/>
    <x v="8"/>
    <s v="101000 Plant In Service"/>
    <n v="1"/>
    <n v="297161.8"/>
    <n v="0"/>
    <n v="0"/>
    <n v="0"/>
    <n v="0"/>
    <n v="0"/>
    <n v="297161.8"/>
    <s v="Wyoming"/>
    <d v="2021-12-01T00:00:00"/>
    <x v="0"/>
    <x v="12"/>
    <x v="1"/>
    <s v="Cheyenne Light Fuel &amp; Power Co"/>
    <x v="1"/>
    <x v="0"/>
  </r>
  <r>
    <n v="5"/>
    <n v="999"/>
    <x v="9"/>
    <s v="101000 Plant In Service"/>
    <n v="1"/>
    <n v="12876.79"/>
    <n v="0"/>
    <n v="0"/>
    <n v="0"/>
    <n v="0"/>
    <n v="0"/>
    <n v="12876.79"/>
    <s v="Wyoming"/>
    <d v="2021-12-01T00:00:00"/>
    <x v="0"/>
    <x v="0"/>
    <x v="1"/>
    <s v="Cheyenne Light Fuel &amp; Power Co"/>
    <x v="1"/>
    <x v="0"/>
  </r>
  <r>
    <n v="5"/>
    <n v="999"/>
    <x v="9"/>
    <s v="101000 Plant In Service"/>
    <n v="1"/>
    <n v="12876.79"/>
    <n v="0"/>
    <n v="0"/>
    <n v="0"/>
    <n v="0"/>
    <n v="0"/>
    <n v="12876.79"/>
    <s v="Wyoming"/>
    <d v="2021-12-01T00:00:00"/>
    <x v="0"/>
    <x v="1"/>
    <x v="1"/>
    <s v="Cheyenne Light Fuel &amp; Power Co"/>
    <x v="1"/>
    <x v="0"/>
  </r>
  <r>
    <n v="5"/>
    <n v="999"/>
    <x v="9"/>
    <s v="101000 Plant In Service"/>
    <n v="1"/>
    <n v="12876.79"/>
    <n v="0"/>
    <n v="0"/>
    <n v="0"/>
    <n v="0"/>
    <n v="0"/>
    <n v="12876.79"/>
    <s v="Wyoming"/>
    <d v="2021-12-01T00:00:00"/>
    <x v="0"/>
    <x v="2"/>
    <x v="1"/>
    <s v="Cheyenne Light Fuel &amp; Power Co"/>
    <x v="1"/>
    <x v="0"/>
  </r>
  <r>
    <n v="5"/>
    <n v="999"/>
    <x v="9"/>
    <s v="101000 Plant In Service"/>
    <n v="1"/>
    <n v="12876.79"/>
    <n v="0"/>
    <n v="0"/>
    <n v="0"/>
    <n v="0"/>
    <n v="0"/>
    <n v="12876.79"/>
    <s v="Wyoming"/>
    <d v="2021-12-01T00:00:00"/>
    <x v="0"/>
    <x v="3"/>
    <x v="1"/>
    <s v="Cheyenne Light Fuel &amp; Power Co"/>
    <x v="1"/>
    <x v="0"/>
  </r>
  <r>
    <n v="5"/>
    <n v="999"/>
    <x v="9"/>
    <s v="101000 Plant In Service"/>
    <n v="1"/>
    <n v="12876.79"/>
    <n v="0"/>
    <n v="0"/>
    <n v="0"/>
    <n v="0"/>
    <n v="0"/>
    <n v="12876.79"/>
    <s v="Wyoming"/>
    <d v="2021-12-01T00:00:00"/>
    <x v="0"/>
    <x v="4"/>
    <x v="1"/>
    <s v="Cheyenne Light Fuel &amp; Power Co"/>
    <x v="1"/>
    <x v="0"/>
  </r>
  <r>
    <n v="5"/>
    <n v="999"/>
    <x v="9"/>
    <s v="101000 Plant In Service"/>
    <n v="1"/>
    <n v="12876.79"/>
    <n v="0"/>
    <n v="0"/>
    <n v="0"/>
    <n v="0"/>
    <n v="0"/>
    <n v="12876.79"/>
    <s v="Wyoming"/>
    <d v="2021-12-01T00:00:00"/>
    <x v="0"/>
    <x v="5"/>
    <x v="1"/>
    <s v="Cheyenne Light Fuel &amp; Power Co"/>
    <x v="1"/>
    <x v="0"/>
  </r>
  <r>
    <n v="5"/>
    <n v="999"/>
    <x v="9"/>
    <s v="101000 Plant In Service"/>
    <n v="1"/>
    <n v="12876.79"/>
    <n v="0"/>
    <n v="0"/>
    <n v="0"/>
    <n v="0"/>
    <n v="0"/>
    <n v="12876.79"/>
    <s v="Wyoming"/>
    <d v="2021-12-01T00:00:00"/>
    <x v="0"/>
    <x v="6"/>
    <x v="1"/>
    <s v="Cheyenne Light Fuel &amp; Power Co"/>
    <x v="1"/>
    <x v="0"/>
  </r>
  <r>
    <n v="5"/>
    <n v="999"/>
    <x v="9"/>
    <s v="101000 Plant In Service"/>
    <n v="1"/>
    <n v="12876.79"/>
    <n v="0"/>
    <n v="0"/>
    <n v="0"/>
    <n v="0"/>
    <n v="0"/>
    <n v="12876.79"/>
    <s v="Wyoming"/>
    <d v="2021-12-01T00:00:00"/>
    <x v="0"/>
    <x v="7"/>
    <x v="1"/>
    <s v="Cheyenne Light Fuel &amp; Power Co"/>
    <x v="1"/>
    <x v="0"/>
  </r>
  <r>
    <n v="5"/>
    <n v="999"/>
    <x v="9"/>
    <s v="101000 Plant In Service"/>
    <n v="1"/>
    <n v="12876.79"/>
    <n v="0"/>
    <n v="0"/>
    <n v="0"/>
    <n v="0"/>
    <n v="0"/>
    <n v="12876.79"/>
    <s v="Wyoming"/>
    <d v="2021-12-01T00:00:00"/>
    <x v="0"/>
    <x v="8"/>
    <x v="1"/>
    <s v="Cheyenne Light Fuel &amp; Power Co"/>
    <x v="1"/>
    <x v="0"/>
  </r>
  <r>
    <n v="5"/>
    <n v="999"/>
    <x v="9"/>
    <s v="101000 Plant In Service"/>
    <n v="1"/>
    <n v="12876.79"/>
    <n v="0"/>
    <n v="-9078.74"/>
    <n v="0"/>
    <n v="0"/>
    <n v="0"/>
    <n v="3798.05"/>
    <s v="Wyoming"/>
    <d v="2021-12-01T00:00:00"/>
    <x v="0"/>
    <x v="9"/>
    <x v="1"/>
    <s v="Cheyenne Light Fuel &amp; Power Co"/>
    <x v="1"/>
    <x v="0"/>
  </r>
  <r>
    <n v="5"/>
    <n v="999"/>
    <x v="9"/>
    <s v="101000 Plant In Service"/>
    <n v="1"/>
    <n v="3798.05"/>
    <n v="0"/>
    <n v="0"/>
    <n v="0"/>
    <n v="0"/>
    <n v="0"/>
    <n v="3798.05"/>
    <s v="Wyoming"/>
    <d v="2021-12-01T00:00:00"/>
    <x v="0"/>
    <x v="10"/>
    <x v="1"/>
    <s v="Cheyenne Light Fuel &amp; Power Co"/>
    <x v="1"/>
    <x v="0"/>
  </r>
  <r>
    <n v="5"/>
    <n v="999"/>
    <x v="9"/>
    <s v="101000 Plant In Service"/>
    <n v="1"/>
    <n v="3798.05"/>
    <n v="0"/>
    <n v="0"/>
    <n v="0"/>
    <n v="0"/>
    <n v="0"/>
    <n v="3798.05"/>
    <s v="Wyoming"/>
    <d v="2021-12-01T00:00:00"/>
    <x v="0"/>
    <x v="11"/>
    <x v="1"/>
    <s v="Cheyenne Light Fuel &amp; Power Co"/>
    <x v="1"/>
    <x v="0"/>
  </r>
  <r>
    <n v="5"/>
    <n v="999"/>
    <x v="9"/>
    <s v="101000 Plant In Service"/>
    <n v="1"/>
    <n v="3798.05"/>
    <n v="0"/>
    <n v="0"/>
    <n v="0"/>
    <n v="0"/>
    <n v="0"/>
    <n v="3798.05"/>
    <s v="Wyoming"/>
    <d v="2021-12-01T00:00:00"/>
    <x v="0"/>
    <x v="12"/>
    <x v="1"/>
    <s v="Cheyenne Light Fuel &amp; Power Co"/>
    <x v="1"/>
    <x v="0"/>
  </r>
  <r>
    <n v="5"/>
    <n v="999"/>
    <x v="10"/>
    <s v="101000 Plant In Service"/>
    <n v="1"/>
    <n v="0"/>
    <n v="0"/>
    <n v="0"/>
    <n v="0"/>
    <n v="0"/>
    <n v="0"/>
    <n v="0"/>
    <s v="Wyoming"/>
    <d v="2021-12-01T00:00:00"/>
    <x v="0"/>
    <x v="0"/>
    <x v="1"/>
    <s v="Cheyenne Light Fuel &amp; Power Co"/>
    <x v="1"/>
    <x v="0"/>
  </r>
  <r>
    <n v="5"/>
    <n v="999"/>
    <x v="10"/>
    <s v="101000 Plant In Service"/>
    <n v="1"/>
    <n v="0"/>
    <n v="0"/>
    <n v="0"/>
    <n v="0"/>
    <n v="0"/>
    <n v="0"/>
    <n v="0"/>
    <s v="Wyoming"/>
    <d v="2021-12-01T00:00:00"/>
    <x v="0"/>
    <x v="1"/>
    <x v="1"/>
    <s v="Cheyenne Light Fuel &amp; Power Co"/>
    <x v="1"/>
    <x v="0"/>
  </r>
  <r>
    <n v="5"/>
    <n v="999"/>
    <x v="10"/>
    <s v="101000 Plant In Service"/>
    <n v="1"/>
    <n v="0"/>
    <n v="0"/>
    <n v="0"/>
    <n v="0"/>
    <n v="0"/>
    <n v="0"/>
    <n v="0"/>
    <s v="Wyoming"/>
    <d v="2021-12-01T00:00:00"/>
    <x v="0"/>
    <x v="2"/>
    <x v="1"/>
    <s v="Cheyenne Light Fuel &amp; Power Co"/>
    <x v="1"/>
    <x v="0"/>
  </r>
  <r>
    <n v="5"/>
    <n v="999"/>
    <x v="10"/>
    <s v="101000 Plant In Service"/>
    <n v="1"/>
    <n v="0"/>
    <n v="0"/>
    <n v="0"/>
    <n v="0"/>
    <n v="0"/>
    <n v="0"/>
    <n v="0"/>
    <s v="Wyoming"/>
    <d v="2021-12-01T00:00:00"/>
    <x v="0"/>
    <x v="3"/>
    <x v="1"/>
    <s v="Cheyenne Light Fuel &amp; Power Co"/>
    <x v="1"/>
    <x v="0"/>
  </r>
  <r>
    <n v="5"/>
    <n v="999"/>
    <x v="10"/>
    <s v="101000 Plant In Service"/>
    <n v="1"/>
    <n v="0"/>
    <n v="0"/>
    <n v="0"/>
    <n v="0"/>
    <n v="0"/>
    <n v="0"/>
    <n v="0"/>
    <s v="Wyoming"/>
    <d v="2021-12-01T00:00:00"/>
    <x v="0"/>
    <x v="4"/>
    <x v="1"/>
    <s v="Cheyenne Light Fuel &amp; Power Co"/>
    <x v="1"/>
    <x v="0"/>
  </r>
  <r>
    <n v="5"/>
    <n v="999"/>
    <x v="10"/>
    <s v="101000 Plant In Service"/>
    <n v="1"/>
    <n v="0"/>
    <n v="0"/>
    <n v="0"/>
    <n v="0"/>
    <n v="0"/>
    <n v="0"/>
    <n v="0"/>
    <s v="Wyoming"/>
    <d v="2021-12-01T00:00:00"/>
    <x v="0"/>
    <x v="5"/>
    <x v="1"/>
    <s v="Cheyenne Light Fuel &amp; Power Co"/>
    <x v="1"/>
    <x v="0"/>
  </r>
  <r>
    <n v="5"/>
    <n v="999"/>
    <x v="10"/>
    <s v="101000 Plant In Service"/>
    <n v="1"/>
    <n v="0"/>
    <n v="0"/>
    <n v="0"/>
    <n v="0"/>
    <n v="0"/>
    <n v="0"/>
    <n v="0"/>
    <s v="Wyoming"/>
    <d v="2021-12-01T00:00:00"/>
    <x v="0"/>
    <x v="6"/>
    <x v="1"/>
    <s v="Cheyenne Light Fuel &amp; Power Co"/>
    <x v="1"/>
    <x v="0"/>
  </r>
  <r>
    <n v="5"/>
    <n v="999"/>
    <x v="10"/>
    <s v="101000 Plant In Service"/>
    <n v="1"/>
    <n v="0"/>
    <n v="0"/>
    <n v="0"/>
    <n v="0"/>
    <n v="0"/>
    <n v="0"/>
    <n v="0"/>
    <s v="Wyoming"/>
    <d v="2021-12-01T00:00:00"/>
    <x v="0"/>
    <x v="7"/>
    <x v="1"/>
    <s v="Cheyenne Light Fuel &amp; Power Co"/>
    <x v="1"/>
    <x v="0"/>
  </r>
  <r>
    <n v="5"/>
    <n v="999"/>
    <x v="10"/>
    <s v="101000 Plant In Service"/>
    <n v="1"/>
    <n v="0"/>
    <n v="0"/>
    <n v="0"/>
    <n v="0"/>
    <n v="0"/>
    <n v="0"/>
    <n v="0"/>
    <s v="Wyoming"/>
    <d v="2021-12-01T00:00:00"/>
    <x v="0"/>
    <x v="8"/>
    <x v="1"/>
    <s v="Cheyenne Light Fuel &amp; Power Co"/>
    <x v="1"/>
    <x v="0"/>
  </r>
  <r>
    <n v="5"/>
    <n v="999"/>
    <x v="10"/>
    <s v="101000 Plant In Service"/>
    <n v="1"/>
    <n v="0"/>
    <n v="0"/>
    <n v="0"/>
    <n v="0"/>
    <n v="0"/>
    <n v="0"/>
    <n v="0"/>
    <s v="Wyoming"/>
    <d v="2021-12-01T00:00:00"/>
    <x v="0"/>
    <x v="9"/>
    <x v="1"/>
    <s v="Cheyenne Light Fuel &amp; Power Co"/>
    <x v="1"/>
    <x v="0"/>
  </r>
  <r>
    <n v="5"/>
    <n v="999"/>
    <x v="10"/>
    <s v="101000 Plant In Service"/>
    <n v="1"/>
    <n v="0"/>
    <n v="0"/>
    <n v="0"/>
    <n v="0"/>
    <n v="0"/>
    <n v="0"/>
    <n v="0"/>
    <s v="Wyoming"/>
    <d v="2021-12-01T00:00:00"/>
    <x v="0"/>
    <x v="10"/>
    <x v="1"/>
    <s v="Cheyenne Light Fuel &amp; Power Co"/>
    <x v="1"/>
    <x v="0"/>
  </r>
  <r>
    <n v="5"/>
    <n v="999"/>
    <x v="10"/>
    <s v="101000 Plant In Service"/>
    <n v="1"/>
    <n v="0"/>
    <n v="0"/>
    <n v="0"/>
    <n v="0"/>
    <n v="0"/>
    <n v="0"/>
    <n v="0"/>
    <s v="Wyoming"/>
    <d v="2021-12-01T00:00:00"/>
    <x v="0"/>
    <x v="11"/>
    <x v="1"/>
    <s v="Cheyenne Light Fuel &amp; Power Co"/>
    <x v="1"/>
    <x v="0"/>
  </r>
  <r>
    <n v="5"/>
    <n v="999"/>
    <x v="10"/>
    <s v="101000 Plant In Service"/>
    <n v="1"/>
    <n v="0"/>
    <n v="0"/>
    <n v="0"/>
    <n v="0"/>
    <n v="0"/>
    <n v="0"/>
    <n v="0"/>
    <s v="Wyoming"/>
    <d v="2021-12-01T00:00:00"/>
    <x v="0"/>
    <x v="12"/>
    <x v="1"/>
    <s v="Cheyenne Light Fuel &amp; Power Co"/>
    <x v="1"/>
    <x v="0"/>
  </r>
  <r>
    <n v="5"/>
    <n v="999"/>
    <x v="11"/>
    <s v="101000 Plant In Service"/>
    <n v="1"/>
    <n v="47479.98"/>
    <n v="0"/>
    <n v="0"/>
    <n v="0"/>
    <n v="0"/>
    <n v="0"/>
    <n v="47479.98"/>
    <s v="Wyoming"/>
    <d v="2021-12-01T00:00:00"/>
    <x v="0"/>
    <x v="0"/>
    <x v="1"/>
    <s v="Cheyenne Light Fuel &amp; Power Co"/>
    <x v="1"/>
    <x v="0"/>
  </r>
  <r>
    <n v="5"/>
    <n v="999"/>
    <x v="11"/>
    <s v="101000 Plant In Service"/>
    <n v="1"/>
    <n v="47479.98"/>
    <n v="0"/>
    <n v="0"/>
    <n v="0"/>
    <n v="0"/>
    <n v="0"/>
    <n v="47479.98"/>
    <s v="Wyoming"/>
    <d v="2021-12-01T00:00:00"/>
    <x v="0"/>
    <x v="1"/>
    <x v="1"/>
    <s v="Cheyenne Light Fuel &amp; Power Co"/>
    <x v="1"/>
    <x v="0"/>
  </r>
  <r>
    <n v="5"/>
    <n v="999"/>
    <x v="11"/>
    <s v="101000 Plant In Service"/>
    <n v="1"/>
    <n v="47479.98"/>
    <n v="0"/>
    <n v="0"/>
    <n v="0"/>
    <n v="0"/>
    <n v="0"/>
    <n v="47479.98"/>
    <s v="Wyoming"/>
    <d v="2021-12-01T00:00:00"/>
    <x v="0"/>
    <x v="2"/>
    <x v="1"/>
    <s v="Cheyenne Light Fuel &amp; Power Co"/>
    <x v="1"/>
    <x v="0"/>
  </r>
  <r>
    <n v="5"/>
    <n v="999"/>
    <x v="11"/>
    <s v="101000 Plant In Service"/>
    <n v="1"/>
    <n v="47479.98"/>
    <n v="0"/>
    <n v="0"/>
    <n v="0"/>
    <n v="0"/>
    <n v="0"/>
    <n v="47479.98"/>
    <s v="Wyoming"/>
    <d v="2021-12-01T00:00:00"/>
    <x v="0"/>
    <x v="3"/>
    <x v="1"/>
    <s v="Cheyenne Light Fuel &amp; Power Co"/>
    <x v="1"/>
    <x v="0"/>
  </r>
  <r>
    <n v="5"/>
    <n v="999"/>
    <x v="11"/>
    <s v="101000 Plant In Service"/>
    <n v="1"/>
    <n v="47479.98"/>
    <n v="0"/>
    <n v="0"/>
    <n v="0"/>
    <n v="0"/>
    <n v="0"/>
    <n v="47479.98"/>
    <s v="Wyoming"/>
    <d v="2021-12-01T00:00:00"/>
    <x v="0"/>
    <x v="4"/>
    <x v="1"/>
    <s v="Cheyenne Light Fuel &amp; Power Co"/>
    <x v="1"/>
    <x v="0"/>
  </r>
  <r>
    <n v="5"/>
    <n v="999"/>
    <x v="11"/>
    <s v="101000 Plant In Service"/>
    <n v="1"/>
    <n v="47479.98"/>
    <n v="0"/>
    <n v="0"/>
    <n v="0"/>
    <n v="0"/>
    <n v="0"/>
    <n v="47479.98"/>
    <s v="Wyoming"/>
    <d v="2021-12-01T00:00:00"/>
    <x v="0"/>
    <x v="5"/>
    <x v="1"/>
    <s v="Cheyenne Light Fuel &amp; Power Co"/>
    <x v="1"/>
    <x v="0"/>
  </r>
  <r>
    <n v="5"/>
    <n v="999"/>
    <x v="11"/>
    <s v="101000 Plant In Service"/>
    <n v="1"/>
    <n v="47479.98"/>
    <n v="0"/>
    <n v="0"/>
    <n v="0"/>
    <n v="0"/>
    <n v="0"/>
    <n v="47479.98"/>
    <s v="Wyoming"/>
    <d v="2021-12-01T00:00:00"/>
    <x v="0"/>
    <x v="6"/>
    <x v="1"/>
    <s v="Cheyenne Light Fuel &amp; Power Co"/>
    <x v="1"/>
    <x v="0"/>
  </r>
  <r>
    <n v="5"/>
    <n v="999"/>
    <x v="11"/>
    <s v="101000 Plant In Service"/>
    <n v="1"/>
    <n v="47479.98"/>
    <n v="0"/>
    <n v="0"/>
    <n v="0"/>
    <n v="0"/>
    <n v="0"/>
    <n v="47479.98"/>
    <s v="Wyoming"/>
    <d v="2021-12-01T00:00:00"/>
    <x v="0"/>
    <x v="7"/>
    <x v="1"/>
    <s v="Cheyenne Light Fuel &amp; Power Co"/>
    <x v="1"/>
    <x v="0"/>
  </r>
  <r>
    <n v="5"/>
    <n v="999"/>
    <x v="11"/>
    <s v="101000 Plant In Service"/>
    <n v="1"/>
    <n v="47479.98"/>
    <n v="0"/>
    <n v="0"/>
    <n v="0"/>
    <n v="0"/>
    <n v="0"/>
    <n v="47479.98"/>
    <s v="Wyoming"/>
    <d v="2021-12-01T00:00:00"/>
    <x v="0"/>
    <x v="8"/>
    <x v="1"/>
    <s v="Cheyenne Light Fuel &amp; Power Co"/>
    <x v="1"/>
    <x v="0"/>
  </r>
  <r>
    <n v="5"/>
    <n v="999"/>
    <x v="11"/>
    <s v="101000 Plant In Service"/>
    <n v="1"/>
    <n v="47479.98"/>
    <n v="0"/>
    <n v="-47479.98"/>
    <n v="0"/>
    <n v="0"/>
    <n v="0"/>
    <n v="0"/>
    <s v="Wyoming"/>
    <d v="2021-12-01T00:00:00"/>
    <x v="0"/>
    <x v="9"/>
    <x v="1"/>
    <s v="Cheyenne Light Fuel &amp; Power Co"/>
    <x v="1"/>
    <x v="0"/>
  </r>
  <r>
    <n v="5"/>
    <n v="999"/>
    <x v="11"/>
    <s v="101000 Plant In Service"/>
    <n v="1"/>
    <n v="0"/>
    <n v="0"/>
    <n v="0"/>
    <n v="0"/>
    <n v="0"/>
    <n v="0"/>
    <n v="0"/>
    <s v="Wyoming"/>
    <d v="2021-12-01T00:00:00"/>
    <x v="0"/>
    <x v="10"/>
    <x v="1"/>
    <s v="Cheyenne Light Fuel &amp; Power Co"/>
    <x v="1"/>
    <x v="0"/>
  </r>
  <r>
    <n v="5"/>
    <n v="999"/>
    <x v="11"/>
    <s v="101000 Plant In Service"/>
    <n v="1"/>
    <n v="0"/>
    <n v="0"/>
    <n v="0"/>
    <n v="0"/>
    <n v="0"/>
    <n v="0"/>
    <n v="0"/>
    <s v="Wyoming"/>
    <d v="2021-12-01T00:00:00"/>
    <x v="0"/>
    <x v="11"/>
    <x v="1"/>
    <s v="Cheyenne Light Fuel &amp; Power Co"/>
    <x v="1"/>
    <x v="0"/>
  </r>
  <r>
    <n v="5"/>
    <n v="999"/>
    <x v="11"/>
    <s v="101000 Plant In Service"/>
    <n v="1"/>
    <n v="0"/>
    <n v="0"/>
    <n v="0"/>
    <n v="0"/>
    <n v="0"/>
    <n v="0"/>
    <n v="0"/>
    <s v="Wyoming"/>
    <d v="2021-12-01T00:00:00"/>
    <x v="0"/>
    <x v="12"/>
    <x v="1"/>
    <s v="Cheyenne Light Fuel &amp; Power Co"/>
    <x v="1"/>
    <x v="0"/>
  </r>
  <r>
    <n v="5"/>
    <n v="999"/>
    <x v="12"/>
    <s v="101000 Plant In Service"/>
    <n v="1"/>
    <n v="167428.08000000002"/>
    <n v="0"/>
    <n v="0"/>
    <n v="0"/>
    <n v="0"/>
    <n v="0"/>
    <n v="167428.08000000002"/>
    <s v="Wyoming"/>
    <d v="2021-12-01T00:00:00"/>
    <x v="0"/>
    <x v="0"/>
    <x v="1"/>
    <s v="Cheyenne Light Fuel &amp; Power Co"/>
    <x v="1"/>
    <x v="4"/>
  </r>
  <r>
    <n v="5"/>
    <n v="999"/>
    <x v="12"/>
    <s v="101000 Plant In Service"/>
    <n v="1"/>
    <n v="167428.08000000002"/>
    <n v="0"/>
    <n v="0"/>
    <n v="0"/>
    <n v="0"/>
    <n v="0"/>
    <n v="167428.08000000002"/>
    <s v="Wyoming"/>
    <d v="2021-12-01T00:00:00"/>
    <x v="0"/>
    <x v="1"/>
    <x v="1"/>
    <s v="Cheyenne Light Fuel &amp; Power Co"/>
    <x v="1"/>
    <x v="4"/>
  </r>
  <r>
    <n v="5"/>
    <n v="999"/>
    <x v="12"/>
    <s v="101000 Plant In Service"/>
    <n v="1"/>
    <n v="167428.08000000002"/>
    <n v="0"/>
    <n v="0"/>
    <n v="0"/>
    <n v="0"/>
    <n v="0"/>
    <n v="167428.08000000002"/>
    <s v="Wyoming"/>
    <d v="2021-12-01T00:00:00"/>
    <x v="0"/>
    <x v="2"/>
    <x v="1"/>
    <s v="Cheyenne Light Fuel &amp; Power Co"/>
    <x v="1"/>
    <x v="4"/>
  </r>
  <r>
    <n v="5"/>
    <n v="999"/>
    <x v="12"/>
    <s v="101000 Plant In Service"/>
    <n v="1"/>
    <n v="167428.08000000002"/>
    <n v="0"/>
    <n v="0"/>
    <n v="0"/>
    <n v="0"/>
    <n v="0"/>
    <n v="167428.08000000002"/>
    <s v="Wyoming"/>
    <d v="2021-12-01T00:00:00"/>
    <x v="0"/>
    <x v="3"/>
    <x v="1"/>
    <s v="Cheyenne Light Fuel &amp; Power Co"/>
    <x v="1"/>
    <x v="4"/>
  </r>
  <r>
    <n v="5"/>
    <n v="999"/>
    <x v="12"/>
    <s v="101000 Plant In Service"/>
    <n v="1"/>
    <n v="167428.08000000002"/>
    <n v="0"/>
    <n v="0"/>
    <n v="0"/>
    <n v="0"/>
    <n v="0"/>
    <n v="167428.08000000002"/>
    <s v="Wyoming"/>
    <d v="2021-12-01T00:00:00"/>
    <x v="0"/>
    <x v="4"/>
    <x v="1"/>
    <s v="Cheyenne Light Fuel &amp; Power Co"/>
    <x v="1"/>
    <x v="4"/>
  </r>
  <r>
    <n v="5"/>
    <n v="999"/>
    <x v="12"/>
    <s v="101000 Plant In Service"/>
    <n v="1"/>
    <n v="167428.08000000002"/>
    <n v="0"/>
    <n v="0"/>
    <n v="0"/>
    <n v="0"/>
    <n v="0"/>
    <n v="167428.08000000002"/>
    <s v="Wyoming"/>
    <d v="2021-12-01T00:00:00"/>
    <x v="0"/>
    <x v="5"/>
    <x v="1"/>
    <s v="Cheyenne Light Fuel &amp; Power Co"/>
    <x v="1"/>
    <x v="4"/>
  </r>
  <r>
    <n v="5"/>
    <n v="999"/>
    <x v="12"/>
    <s v="101000 Plant In Service"/>
    <n v="1"/>
    <n v="167428.08000000002"/>
    <n v="0"/>
    <n v="0"/>
    <n v="0"/>
    <n v="0"/>
    <n v="0"/>
    <n v="167428.08000000002"/>
    <s v="Wyoming"/>
    <d v="2021-12-01T00:00:00"/>
    <x v="0"/>
    <x v="6"/>
    <x v="1"/>
    <s v="Cheyenne Light Fuel &amp; Power Co"/>
    <x v="1"/>
    <x v="4"/>
  </r>
  <r>
    <n v="5"/>
    <n v="999"/>
    <x v="12"/>
    <s v="101000 Plant In Service"/>
    <n v="1"/>
    <n v="167428.08000000002"/>
    <n v="0"/>
    <n v="0"/>
    <n v="0"/>
    <n v="0"/>
    <n v="0"/>
    <n v="167428.08000000002"/>
    <s v="Wyoming"/>
    <d v="2021-12-01T00:00:00"/>
    <x v="0"/>
    <x v="7"/>
    <x v="1"/>
    <s v="Cheyenne Light Fuel &amp; Power Co"/>
    <x v="1"/>
    <x v="4"/>
  </r>
  <r>
    <n v="5"/>
    <n v="999"/>
    <x v="12"/>
    <s v="101000 Plant In Service"/>
    <n v="1"/>
    <n v="167428.08000000002"/>
    <n v="0"/>
    <n v="0"/>
    <n v="0"/>
    <n v="0"/>
    <n v="0"/>
    <n v="167428.08000000002"/>
    <s v="Wyoming"/>
    <d v="2021-12-01T00:00:00"/>
    <x v="0"/>
    <x v="8"/>
    <x v="1"/>
    <s v="Cheyenne Light Fuel &amp; Power Co"/>
    <x v="1"/>
    <x v="4"/>
  </r>
  <r>
    <n v="5"/>
    <n v="999"/>
    <x v="12"/>
    <s v="101000 Plant In Service"/>
    <n v="1"/>
    <n v="167428.08000000002"/>
    <n v="0"/>
    <n v="-65098.41"/>
    <n v="0"/>
    <n v="0"/>
    <n v="0"/>
    <n v="102329.67"/>
    <s v="Wyoming"/>
    <d v="2021-12-01T00:00:00"/>
    <x v="0"/>
    <x v="9"/>
    <x v="1"/>
    <s v="Cheyenne Light Fuel &amp; Power Co"/>
    <x v="1"/>
    <x v="4"/>
  </r>
  <r>
    <n v="5"/>
    <n v="999"/>
    <x v="12"/>
    <s v="101000 Plant In Service"/>
    <n v="1"/>
    <n v="102329.67"/>
    <n v="0"/>
    <n v="0"/>
    <n v="0"/>
    <n v="0"/>
    <n v="0"/>
    <n v="102329.67"/>
    <s v="Wyoming"/>
    <d v="2021-12-01T00:00:00"/>
    <x v="0"/>
    <x v="10"/>
    <x v="1"/>
    <s v="Cheyenne Light Fuel &amp; Power Co"/>
    <x v="1"/>
    <x v="4"/>
  </r>
  <r>
    <n v="5"/>
    <n v="999"/>
    <x v="12"/>
    <s v="101000 Plant In Service"/>
    <n v="1"/>
    <n v="102329.67"/>
    <n v="0"/>
    <n v="0"/>
    <n v="0"/>
    <n v="0"/>
    <n v="0"/>
    <n v="102329.67"/>
    <s v="Wyoming"/>
    <d v="2021-12-01T00:00:00"/>
    <x v="0"/>
    <x v="11"/>
    <x v="1"/>
    <s v="Cheyenne Light Fuel &amp; Power Co"/>
    <x v="1"/>
    <x v="4"/>
  </r>
  <r>
    <n v="5"/>
    <n v="999"/>
    <x v="12"/>
    <s v="101000 Plant In Service"/>
    <n v="1"/>
    <n v="102329.67"/>
    <n v="0"/>
    <n v="0"/>
    <n v="0"/>
    <n v="0"/>
    <n v="0"/>
    <n v="102329.67"/>
    <s v="Wyoming"/>
    <d v="2021-12-01T00:00:00"/>
    <x v="0"/>
    <x v="12"/>
    <x v="1"/>
    <s v="Cheyenne Light Fuel &amp; Power Co"/>
    <x v="1"/>
    <x v="4"/>
  </r>
  <r>
    <n v="5"/>
    <n v="999"/>
    <x v="13"/>
    <s v="101000 Plant In Service"/>
    <n v="1"/>
    <n v="0"/>
    <n v="0"/>
    <n v="0"/>
    <n v="0"/>
    <n v="0"/>
    <n v="0"/>
    <n v="0"/>
    <s v="Wyoming"/>
    <d v="2021-12-01T00:00:00"/>
    <x v="0"/>
    <x v="0"/>
    <x v="1"/>
    <s v="Cheyenne Light Fuel &amp; Power Co"/>
    <x v="1"/>
    <x v="4"/>
  </r>
  <r>
    <n v="5"/>
    <n v="999"/>
    <x v="13"/>
    <s v="101000 Plant In Service"/>
    <n v="1"/>
    <n v="0"/>
    <n v="0"/>
    <n v="0"/>
    <n v="0"/>
    <n v="0"/>
    <n v="0"/>
    <n v="0"/>
    <s v="Wyoming"/>
    <d v="2021-12-01T00:00:00"/>
    <x v="0"/>
    <x v="1"/>
    <x v="1"/>
    <s v="Cheyenne Light Fuel &amp; Power Co"/>
    <x v="1"/>
    <x v="4"/>
  </r>
  <r>
    <n v="5"/>
    <n v="999"/>
    <x v="13"/>
    <s v="101000 Plant In Service"/>
    <n v="1"/>
    <n v="0"/>
    <n v="0"/>
    <n v="0"/>
    <n v="0"/>
    <n v="0"/>
    <n v="0"/>
    <n v="0"/>
    <s v="Wyoming"/>
    <d v="2021-12-01T00:00:00"/>
    <x v="0"/>
    <x v="2"/>
    <x v="1"/>
    <s v="Cheyenne Light Fuel &amp; Power Co"/>
    <x v="1"/>
    <x v="4"/>
  </r>
  <r>
    <n v="5"/>
    <n v="999"/>
    <x v="13"/>
    <s v="101000 Plant In Service"/>
    <n v="1"/>
    <n v="0"/>
    <n v="0"/>
    <n v="0"/>
    <n v="0"/>
    <n v="0"/>
    <n v="0"/>
    <n v="0"/>
    <s v="Wyoming"/>
    <d v="2021-12-01T00:00:00"/>
    <x v="0"/>
    <x v="3"/>
    <x v="1"/>
    <s v="Cheyenne Light Fuel &amp; Power Co"/>
    <x v="1"/>
    <x v="4"/>
  </r>
  <r>
    <n v="5"/>
    <n v="999"/>
    <x v="13"/>
    <s v="101000 Plant In Service"/>
    <n v="1"/>
    <n v="0"/>
    <n v="0"/>
    <n v="0"/>
    <n v="0"/>
    <n v="0"/>
    <n v="0"/>
    <n v="0"/>
    <s v="Wyoming"/>
    <d v="2021-12-01T00:00:00"/>
    <x v="0"/>
    <x v="4"/>
    <x v="1"/>
    <s v="Cheyenne Light Fuel &amp; Power Co"/>
    <x v="1"/>
    <x v="4"/>
  </r>
  <r>
    <n v="5"/>
    <n v="999"/>
    <x v="13"/>
    <s v="101000 Plant In Service"/>
    <n v="1"/>
    <n v="0"/>
    <n v="0"/>
    <n v="0"/>
    <n v="0"/>
    <n v="0"/>
    <n v="0"/>
    <n v="0"/>
    <s v="Wyoming"/>
    <d v="2021-12-01T00:00:00"/>
    <x v="0"/>
    <x v="5"/>
    <x v="1"/>
    <s v="Cheyenne Light Fuel &amp; Power Co"/>
    <x v="1"/>
    <x v="4"/>
  </r>
  <r>
    <n v="5"/>
    <n v="999"/>
    <x v="13"/>
    <s v="101000 Plant In Service"/>
    <n v="1"/>
    <n v="0"/>
    <n v="0"/>
    <n v="0"/>
    <n v="0"/>
    <n v="0"/>
    <n v="0"/>
    <n v="0"/>
    <s v="Wyoming"/>
    <d v="2021-12-01T00:00:00"/>
    <x v="0"/>
    <x v="6"/>
    <x v="1"/>
    <s v="Cheyenne Light Fuel &amp; Power Co"/>
    <x v="1"/>
    <x v="4"/>
  </r>
  <r>
    <n v="5"/>
    <n v="999"/>
    <x v="13"/>
    <s v="101000 Plant In Service"/>
    <n v="1"/>
    <n v="0"/>
    <n v="0"/>
    <n v="0"/>
    <n v="0"/>
    <n v="0"/>
    <n v="0"/>
    <n v="0"/>
    <s v="Wyoming"/>
    <d v="2021-12-01T00:00:00"/>
    <x v="0"/>
    <x v="7"/>
    <x v="1"/>
    <s v="Cheyenne Light Fuel &amp; Power Co"/>
    <x v="1"/>
    <x v="4"/>
  </r>
  <r>
    <n v="5"/>
    <n v="999"/>
    <x v="13"/>
    <s v="101000 Plant In Service"/>
    <n v="1"/>
    <n v="0"/>
    <n v="0"/>
    <n v="0"/>
    <n v="0"/>
    <n v="0"/>
    <n v="0"/>
    <n v="0"/>
    <s v="Wyoming"/>
    <d v="2021-12-01T00:00:00"/>
    <x v="0"/>
    <x v="8"/>
    <x v="1"/>
    <s v="Cheyenne Light Fuel &amp; Power Co"/>
    <x v="1"/>
    <x v="4"/>
  </r>
  <r>
    <n v="5"/>
    <n v="999"/>
    <x v="13"/>
    <s v="101000 Plant In Service"/>
    <n v="1"/>
    <n v="0"/>
    <n v="0"/>
    <n v="0"/>
    <n v="0"/>
    <n v="0"/>
    <n v="0"/>
    <n v="0"/>
    <s v="Wyoming"/>
    <d v="2021-12-01T00:00:00"/>
    <x v="0"/>
    <x v="9"/>
    <x v="1"/>
    <s v="Cheyenne Light Fuel &amp; Power Co"/>
    <x v="1"/>
    <x v="4"/>
  </r>
  <r>
    <n v="5"/>
    <n v="999"/>
    <x v="13"/>
    <s v="101000 Plant In Service"/>
    <n v="1"/>
    <n v="0"/>
    <n v="0"/>
    <n v="0"/>
    <n v="0"/>
    <n v="0"/>
    <n v="0"/>
    <n v="0"/>
    <s v="Wyoming"/>
    <d v="2021-12-01T00:00:00"/>
    <x v="0"/>
    <x v="10"/>
    <x v="1"/>
    <s v="Cheyenne Light Fuel &amp; Power Co"/>
    <x v="1"/>
    <x v="4"/>
  </r>
  <r>
    <n v="5"/>
    <n v="999"/>
    <x v="13"/>
    <s v="101000 Plant In Service"/>
    <n v="1"/>
    <n v="0"/>
    <n v="0"/>
    <n v="0"/>
    <n v="0"/>
    <n v="0"/>
    <n v="0"/>
    <n v="0"/>
    <s v="Wyoming"/>
    <d v="2021-12-01T00:00:00"/>
    <x v="0"/>
    <x v="11"/>
    <x v="1"/>
    <s v="Cheyenne Light Fuel &amp; Power Co"/>
    <x v="1"/>
    <x v="4"/>
  </r>
  <r>
    <n v="5"/>
    <n v="999"/>
    <x v="13"/>
    <s v="101000 Plant In Service"/>
    <n v="1"/>
    <n v="0"/>
    <n v="0"/>
    <n v="0"/>
    <n v="0"/>
    <n v="0"/>
    <n v="0"/>
    <n v="0"/>
    <s v="Wyoming"/>
    <d v="2021-12-01T00:00:00"/>
    <x v="0"/>
    <x v="12"/>
    <x v="1"/>
    <s v="Cheyenne Light Fuel &amp; Power Co"/>
    <x v="1"/>
    <x v="4"/>
  </r>
  <r>
    <n v="5"/>
    <n v="999"/>
    <x v="14"/>
    <s v="101000 Plant In Service"/>
    <n v="1"/>
    <n v="0"/>
    <n v="0"/>
    <n v="0"/>
    <n v="0"/>
    <n v="0"/>
    <n v="0"/>
    <n v="0"/>
    <s v="Wyoming"/>
    <d v="2021-12-01T00:00:00"/>
    <x v="0"/>
    <x v="0"/>
    <x v="1"/>
    <s v="Cheyenne Light Fuel &amp; Power Co"/>
    <x v="1"/>
    <x v="4"/>
  </r>
  <r>
    <n v="5"/>
    <n v="999"/>
    <x v="14"/>
    <s v="101000 Plant In Service"/>
    <n v="1"/>
    <n v="0"/>
    <n v="0"/>
    <n v="0"/>
    <n v="0"/>
    <n v="0"/>
    <n v="0"/>
    <n v="0"/>
    <s v="Wyoming"/>
    <d v="2021-12-01T00:00:00"/>
    <x v="0"/>
    <x v="1"/>
    <x v="1"/>
    <s v="Cheyenne Light Fuel &amp; Power Co"/>
    <x v="1"/>
    <x v="4"/>
  </r>
  <r>
    <n v="5"/>
    <n v="999"/>
    <x v="14"/>
    <s v="101000 Plant In Service"/>
    <n v="1"/>
    <n v="0"/>
    <n v="0"/>
    <n v="0"/>
    <n v="0"/>
    <n v="0"/>
    <n v="0"/>
    <n v="0"/>
    <s v="Wyoming"/>
    <d v="2021-12-01T00:00:00"/>
    <x v="0"/>
    <x v="2"/>
    <x v="1"/>
    <s v="Cheyenne Light Fuel &amp; Power Co"/>
    <x v="1"/>
    <x v="4"/>
  </r>
  <r>
    <n v="5"/>
    <n v="999"/>
    <x v="14"/>
    <s v="101000 Plant In Service"/>
    <n v="1"/>
    <n v="0"/>
    <n v="0"/>
    <n v="0"/>
    <n v="0"/>
    <n v="0"/>
    <n v="0"/>
    <n v="0"/>
    <s v="Wyoming"/>
    <d v="2021-12-01T00:00:00"/>
    <x v="0"/>
    <x v="3"/>
    <x v="1"/>
    <s v="Cheyenne Light Fuel &amp; Power Co"/>
    <x v="1"/>
    <x v="4"/>
  </r>
  <r>
    <n v="5"/>
    <n v="999"/>
    <x v="14"/>
    <s v="101000 Plant In Service"/>
    <n v="1"/>
    <n v="0"/>
    <n v="0"/>
    <n v="0"/>
    <n v="0"/>
    <n v="0"/>
    <n v="0"/>
    <n v="0"/>
    <s v="Wyoming"/>
    <d v="2021-12-01T00:00:00"/>
    <x v="0"/>
    <x v="4"/>
    <x v="1"/>
    <s v="Cheyenne Light Fuel &amp; Power Co"/>
    <x v="1"/>
    <x v="4"/>
  </r>
  <r>
    <n v="5"/>
    <n v="999"/>
    <x v="14"/>
    <s v="101000 Plant In Service"/>
    <n v="1"/>
    <n v="0"/>
    <n v="0"/>
    <n v="0"/>
    <n v="0"/>
    <n v="0"/>
    <n v="0"/>
    <n v="0"/>
    <s v="Wyoming"/>
    <d v="2021-12-01T00:00:00"/>
    <x v="0"/>
    <x v="5"/>
    <x v="1"/>
    <s v="Cheyenne Light Fuel &amp; Power Co"/>
    <x v="1"/>
    <x v="4"/>
  </r>
  <r>
    <n v="5"/>
    <n v="999"/>
    <x v="14"/>
    <s v="101000 Plant In Service"/>
    <n v="1"/>
    <n v="0"/>
    <n v="0"/>
    <n v="0"/>
    <n v="0"/>
    <n v="0"/>
    <n v="0"/>
    <n v="0"/>
    <s v="Wyoming"/>
    <d v="2021-12-01T00:00:00"/>
    <x v="0"/>
    <x v="6"/>
    <x v="1"/>
    <s v="Cheyenne Light Fuel &amp; Power Co"/>
    <x v="1"/>
    <x v="4"/>
  </r>
  <r>
    <n v="5"/>
    <n v="999"/>
    <x v="14"/>
    <s v="101000 Plant In Service"/>
    <n v="1"/>
    <n v="0"/>
    <n v="0"/>
    <n v="0"/>
    <n v="0"/>
    <n v="0"/>
    <n v="0"/>
    <n v="0"/>
    <s v="Wyoming"/>
    <d v="2021-12-01T00:00:00"/>
    <x v="0"/>
    <x v="7"/>
    <x v="1"/>
    <s v="Cheyenne Light Fuel &amp; Power Co"/>
    <x v="1"/>
    <x v="4"/>
  </r>
  <r>
    <n v="5"/>
    <n v="999"/>
    <x v="14"/>
    <s v="101000 Plant In Service"/>
    <n v="1"/>
    <n v="0"/>
    <n v="0"/>
    <n v="0"/>
    <n v="0"/>
    <n v="0"/>
    <n v="0"/>
    <n v="0"/>
    <s v="Wyoming"/>
    <d v="2021-12-01T00:00:00"/>
    <x v="0"/>
    <x v="8"/>
    <x v="1"/>
    <s v="Cheyenne Light Fuel &amp; Power Co"/>
    <x v="1"/>
    <x v="4"/>
  </r>
  <r>
    <n v="5"/>
    <n v="999"/>
    <x v="14"/>
    <s v="101000 Plant In Service"/>
    <n v="1"/>
    <n v="0"/>
    <n v="0"/>
    <n v="0"/>
    <n v="0"/>
    <n v="0"/>
    <n v="0"/>
    <n v="0"/>
    <s v="Wyoming"/>
    <d v="2021-12-01T00:00:00"/>
    <x v="0"/>
    <x v="9"/>
    <x v="1"/>
    <s v="Cheyenne Light Fuel &amp; Power Co"/>
    <x v="1"/>
    <x v="4"/>
  </r>
  <r>
    <n v="5"/>
    <n v="999"/>
    <x v="14"/>
    <s v="101000 Plant In Service"/>
    <n v="1"/>
    <n v="0"/>
    <n v="0"/>
    <n v="0"/>
    <n v="0"/>
    <n v="0"/>
    <n v="0"/>
    <n v="0"/>
    <s v="Wyoming"/>
    <d v="2021-12-01T00:00:00"/>
    <x v="0"/>
    <x v="10"/>
    <x v="1"/>
    <s v="Cheyenne Light Fuel &amp; Power Co"/>
    <x v="1"/>
    <x v="4"/>
  </r>
  <r>
    <n v="5"/>
    <n v="999"/>
    <x v="14"/>
    <s v="101000 Plant In Service"/>
    <n v="1"/>
    <n v="0"/>
    <n v="0"/>
    <n v="0"/>
    <n v="0"/>
    <n v="0"/>
    <n v="0"/>
    <n v="0"/>
    <s v="Wyoming"/>
    <d v="2021-12-01T00:00:00"/>
    <x v="0"/>
    <x v="11"/>
    <x v="1"/>
    <s v="Cheyenne Light Fuel &amp; Power Co"/>
    <x v="1"/>
    <x v="4"/>
  </r>
  <r>
    <n v="5"/>
    <n v="999"/>
    <x v="14"/>
    <s v="101000 Plant In Service"/>
    <n v="1"/>
    <n v="0"/>
    <n v="0"/>
    <n v="0"/>
    <n v="0"/>
    <n v="0"/>
    <n v="0"/>
    <n v="0"/>
    <s v="Wyoming"/>
    <d v="2021-12-01T00:00:00"/>
    <x v="0"/>
    <x v="12"/>
    <x v="1"/>
    <s v="Cheyenne Light Fuel &amp; Power Co"/>
    <x v="1"/>
    <x v="4"/>
  </r>
  <r>
    <n v="5"/>
    <n v="999"/>
    <x v="15"/>
    <s v="101000 Plant In Service"/>
    <n v="1"/>
    <n v="300613.87"/>
    <n v="0"/>
    <n v="0"/>
    <n v="0"/>
    <n v="0"/>
    <n v="0"/>
    <n v="300613.87"/>
    <s v="Wyoming"/>
    <d v="2021-12-01T00:00:00"/>
    <x v="0"/>
    <x v="0"/>
    <x v="1"/>
    <s v="Cheyenne Light Fuel &amp; Power Co"/>
    <x v="1"/>
    <x v="5"/>
  </r>
  <r>
    <n v="5"/>
    <n v="999"/>
    <x v="15"/>
    <s v="101000 Plant In Service"/>
    <n v="1"/>
    <n v="300613.87"/>
    <n v="0"/>
    <n v="0"/>
    <n v="0"/>
    <n v="0"/>
    <n v="0"/>
    <n v="300613.87"/>
    <s v="Wyoming"/>
    <d v="2021-12-01T00:00:00"/>
    <x v="0"/>
    <x v="1"/>
    <x v="1"/>
    <s v="Cheyenne Light Fuel &amp; Power Co"/>
    <x v="1"/>
    <x v="5"/>
  </r>
  <r>
    <n v="5"/>
    <n v="999"/>
    <x v="15"/>
    <s v="101000 Plant In Service"/>
    <n v="1"/>
    <n v="300613.87"/>
    <n v="0"/>
    <n v="0"/>
    <n v="0"/>
    <n v="0"/>
    <n v="0"/>
    <n v="300613.87"/>
    <s v="Wyoming"/>
    <d v="2021-12-01T00:00:00"/>
    <x v="0"/>
    <x v="2"/>
    <x v="1"/>
    <s v="Cheyenne Light Fuel &amp; Power Co"/>
    <x v="1"/>
    <x v="5"/>
  </r>
  <r>
    <n v="5"/>
    <n v="999"/>
    <x v="15"/>
    <s v="101000 Plant In Service"/>
    <n v="1"/>
    <n v="300613.87"/>
    <n v="0"/>
    <n v="0"/>
    <n v="0"/>
    <n v="0"/>
    <n v="0"/>
    <n v="300613.87"/>
    <s v="Wyoming"/>
    <d v="2021-12-01T00:00:00"/>
    <x v="0"/>
    <x v="3"/>
    <x v="1"/>
    <s v="Cheyenne Light Fuel &amp; Power Co"/>
    <x v="1"/>
    <x v="5"/>
  </r>
  <r>
    <n v="5"/>
    <n v="999"/>
    <x v="15"/>
    <s v="101000 Plant In Service"/>
    <n v="1"/>
    <n v="300613.87"/>
    <n v="0"/>
    <n v="0"/>
    <n v="0"/>
    <n v="0"/>
    <n v="0"/>
    <n v="300613.87"/>
    <s v="Wyoming"/>
    <d v="2021-12-01T00:00:00"/>
    <x v="0"/>
    <x v="4"/>
    <x v="1"/>
    <s v="Cheyenne Light Fuel &amp; Power Co"/>
    <x v="1"/>
    <x v="5"/>
  </r>
  <r>
    <n v="5"/>
    <n v="999"/>
    <x v="15"/>
    <s v="101000 Plant In Service"/>
    <n v="1"/>
    <n v="300613.87"/>
    <n v="0"/>
    <n v="0"/>
    <n v="0"/>
    <n v="0"/>
    <n v="0"/>
    <n v="300613.87"/>
    <s v="Wyoming"/>
    <d v="2021-12-01T00:00:00"/>
    <x v="0"/>
    <x v="5"/>
    <x v="1"/>
    <s v="Cheyenne Light Fuel &amp; Power Co"/>
    <x v="1"/>
    <x v="5"/>
  </r>
  <r>
    <n v="5"/>
    <n v="999"/>
    <x v="15"/>
    <s v="101000 Plant In Service"/>
    <n v="1"/>
    <n v="300613.87"/>
    <n v="0"/>
    <n v="0"/>
    <n v="0"/>
    <n v="0"/>
    <n v="0"/>
    <n v="300613.87"/>
    <s v="Wyoming"/>
    <d v="2021-12-01T00:00:00"/>
    <x v="0"/>
    <x v="6"/>
    <x v="1"/>
    <s v="Cheyenne Light Fuel &amp; Power Co"/>
    <x v="1"/>
    <x v="5"/>
  </r>
  <r>
    <n v="5"/>
    <n v="999"/>
    <x v="15"/>
    <s v="101000 Plant In Service"/>
    <n v="1"/>
    <n v="300613.87"/>
    <n v="0"/>
    <n v="0"/>
    <n v="0"/>
    <n v="0"/>
    <n v="0"/>
    <n v="300613.87"/>
    <s v="Wyoming"/>
    <d v="2021-12-01T00:00:00"/>
    <x v="0"/>
    <x v="7"/>
    <x v="1"/>
    <s v="Cheyenne Light Fuel &amp; Power Co"/>
    <x v="1"/>
    <x v="5"/>
  </r>
  <r>
    <n v="5"/>
    <n v="999"/>
    <x v="15"/>
    <s v="101000 Plant In Service"/>
    <n v="1"/>
    <n v="300613.87"/>
    <n v="0"/>
    <n v="0"/>
    <n v="0"/>
    <n v="-170511.43"/>
    <n v="0"/>
    <n v="130102.44"/>
    <s v="Wyoming"/>
    <d v="2021-12-01T00:00:00"/>
    <x v="0"/>
    <x v="8"/>
    <x v="1"/>
    <s v="Cheyenne Light Fuel &amp; Power Co"/>
    <x v="1"/>
    <x v="5"/>
  </r>
  <r>
    <n v="5"/>
    <n v="999"/>
    <x v="15"/>
    <s v="101000 Plant In Service"/>
    <n v="1"/>
    <n v="130102.44"/>
    <n v="0"/>
    <n v="0"/>
    <n v="0"/>
    <n v="0"/>
    <n v="0"/>
    <n v="130102.44"/>
    <s v="Wyoming"/>
    <d v="2021-12-01T00:00:00"/>
    <x v="0"/>
    <x v="9"/>
    <x v="1"/>
    <s v="Cheyenne Light Fuel &amp; Power Co"/>
    <x v="1"/>
    <x v="5"/>
  </r>
  <r>
    <n v="5"/>
    <n v="999"/>
    <x v="15"/>
    <s v="101000 Plant In Service"/>
    <n v="1"/>
    <n v="130102.44"/>
    <n v="0"/>
    <n v="0"/>
    <n v="0"/>
    <n v="0"/>
    <n v="0"/>
    <n v="130102.44"/>
    <s v="Wyoming"/>
    <d v="2021-12-01T00:00:00"/>
    <x v="0"/>
    <x v="10"/>
    <x v="1"/>
    <s v="Cheyenne Light Fuel &amp; Power Co"/>
    <x v="1"/>
    <x v="5"/>
  </r>
  <r>
    <n v="5"/>
    <n v="999"/>
    <x v="15"/>
    <s v="101000 Plant In Service"/>
    <n v="1"/>
    <n v="130102.44"/>
    <n v="0"/>
    <n v="0"/>
    <n v="0"/>
    <n v="0"/>
    <n v="0"/>
    <n v="130102.44"/>
    <s v="Wyoming"/>
    <d v="2021-12-01T00:00:00"/>
    <x v="0"/>
    <x v="11"/>
    <x v="1"/>
    <s v="Cheyenne Light Fuel &amp; Power Co"/>
    <x v="1"/>
    <x v="5"/>
  </r>
  <r>
    <n v="5"/>
    <n v="999"/>
    <x v="15"/>
    <s v="101000 Plant In Service"/>
    <n v="1"/>
    <n v="130102.44"/>
    <n v="0"/>
    <n v="0"/>
    <n v="0"/>
    <n v="0"/>
    <n v="0"/>
    <n v="130102.44"/>
    <s v="Wyoming"/>
    <d v="2021-12-01T00:00:00"/>
    <x v="0"/>
    <x v="12"/>
    <x v="1"/>
    <s v="Cheyenne Light Fuel &amp; Power Co"/>
    <x v="1"/>
    <x v="5"/>
  </r>
  <r>
    <n v="5"/>
    <n v="999"/>
    <x v="16"/>
    <s v="101000 Plant In Service"/>
    <n v="1"/>
    <n v="296037.28999999998"/>
    <n v="0"/>
    <n v="0"/>
    <n v="0"/>
    <n v="0"/>
    <n v="0"/>
    <n v="296037.28999999998"/>
    <s v="Wyoming"/>
    <d v="2021-12-01T00:00:00"/>
    <x v="0"/>
    <x v="0"/>
    <x v="1"/>
    <s v="Cheyenne Light Fuel &amp; Power Co"/>
    <x v="1"/>
    <x v="6"/>
  </r>
  <r>
    <n v="5"/>
    <n v="999"/>
    <x v="16"/>
    <s v="101000 Plant In Service"/>
    <n v="1"/>
    <n v="296037.28999999998"/>
    <n v="0"/>
    <n v="-3863"/>
    <n v="0"/>
    <n v="0"/>
    <n v="0"/>
    <n v="292174.28999999998"/>
    <s v="Wyoming"/>
    <d v="2021-12-01T00:00:00"/>
    <x v="0"/>
    <x v="1"/>
    <x v="1"/>
    <s v="Cheyenne Light Fuel &amp; Power Co"/>
    <x v="1"/>
    <x v="6"/>
  </r>
  <r>
    <n v="5"/>
    <n v="999"/>
    <x v="16"/>
    <s v="101000 Plant In Service"/>
    <n v="1"/>
    <n v="292174.28999999998"/>
    <n v="0"/>
    <n v="0"/>
    <n v="0"/>
    <n v="0"/>
    <n v="0"/>
    <n v="292174.28999999998"/>
    <s v="Wyoming"/>
    <d v="2021-12-01T00:00:00"/>
    <x v="0"/>
    <x v="2"/>
    <x v="1"/>
    <s v="Cheyenne Light Fuel &amp; Power Co"/>
    <x v="1"/>
    <x v="6"/>
  </r>
  <r>
    <n v="5"/>
    <n v="999"/>
    <x v="16"/>
    <s v="101000 Plant In Service"/>
    <n v="1"/>
    <n v="292174.28999999998"/>
    <n v="0"/>
    <n v="0"/>
    <n v="0"/>
    <n v="0"/>
    <n v="0"/>
    <n v="292174.28999999998"/>
    <s v="Wyoming"/>
    <d v="2021-12-01T00:00:00"/>
    <x v="0"/>
    <x v="3"/>
    <x v="1"/>
    <s v="Cheyenne Light Fuel &amp; Power Co"/>
    <x v="1"/>
    <x v="6"/>
  </r>
  <r>
    <n v="5"/>
    <n v="999"/>
    <x v="16"/>
    <s v="101000 Plant In Service"/>
    <n v="1"/>
    <n v="292174.28999999998"/>
    <n v="0"/>
    <n v="0"/>
    <n v="0"/>
    <n v="0"/>
    <n v="0"/>
    <n v="292174.28999999998"/>
    <s v="Wyoming"/>
    <d v="2021-12-01T00:00:00"/>
    <x v="0"/>
    <x v="4"/>
    <x v="1"/>
    <s v="Cheyenne Light Fuel &amp; Power Co"/>
    <x v="1"/>
    <x v="6"/>
  </r>
  <r>
    <n v="5"/>
    <n v="999"/>
    <x v="16"/>
    <s v="101000 Plant In Service"/>
    <n v="1"/>
    <n v="292174.28999999998"/>
    <n v="0"/>
    <n v="0"/>
    <n v="0"/>
    <n v="0"/>
    <n v="0"/>
    <n v="292174.28999999998"/>
    <s v="Wyoming"/>
    <d v="2021-12-01T00:00:00"/>
    <x v="0"/>
    <x v="5"/>
    <x v="1"/>
    <s v="Cheyenne Light Fuel &amp; Power Co"/>
    <x v="1"/>
    <x v="6"/>
  </r>
  <r>
    <n v="5"/>
    <n v="999"/>
    <x v="16"/>
    <s v="101000 Plant In Service"/>
    <n v="1"/>
    <n v="292174.28999999998"/>
    <n v="0"/>
    <n v="0"/>
    <n v="0"/>
    <n v="0"/>
    <n v="0"/>
    <n v="292174.28999999998"/>
    <s v="Wyoming"/>
    <d v="2021-12-01T00:00:00"/>
    <x v="0"/>
    <x v="6"/>
    <x v="1"/>
    <s v="Cheyenne Light Fuel &amp; Power Co"/>
    <x v="1"/>
    <x v="6"/>
  </r>
  <r>
    <n v="5"/>
    <n v="999"/>
    <x v="16"/>
    <s v="101000 Plant In Service"/>
    <n v="1"/>
    <n v="292174.28999999998"/>
    <n v="0"/>
    <n v="0"/>
    <n v="0"/>
    <n v="0"/>
    <n v="0"/>
    <n v="292174.28999999998"/>
    <s v="Wyoming"/>
    <d v="2021-12-01T00:00:00"/>
    <x v="0"/>
    <x v="7"/>
    <x v="1"/>
    <s v="Cheyenne Light Fuel &amp; Power Co"/>
    <x v="1"/>
    <x v="6"/>
  </r>
  <r>
    <n v="5"/>
    <n v="999"/>
    <x v="16"/>
    <s v="101000 Plant In Service"/>
    <n v="1"/>
    <n v="292174.28999999998"/>
    <n v="0"/>
    <n v="0"/>
    <n v="0"/>
    <n v="0"/>
    <n v="0"/>
    <n v="292174.28999999998"/>
    <s v="Wyoming"/>
    <d v="2021-12-01T00:00:00"/>
    <x v="0"/>
    <x v="8"/>
    <x v="1"/>
    <s v="Cheyenne Light Fuel &amp; Power Co"/>
    <x v="1"/>
    <x v="6"/>
  </r>
  <r>
    <n v="5"/>
    <n v="999"/>
    <x v="16"/>
    <s v="101000 Plant In Service"/>
    <n v="1"/>
    <n v="292174.28999999998"/>
    <n v="0"/>
    <n v="0"/>
    <n v="0"/>
    <n v="0"/>
    <n v="0"/>
    <n v="292174.28999999998"/>
    <s v="Wyoming"/>
    <d v="2021-12-01T00:00:00"/>
    <x v="0"/>
    <x v="9"/>
    <x v="1"/>
    <s v="Cheyenne Light Fuel &amp; Power Co"/>
    <x v="1"/>
    <x v="6"/>
  </r>
  <r>
    <n v="5"/>
    <n v="999"/>
    <x v="16"/>
    <s v="101000 Plant In Service"/>
    <n v="1"/>
    <n v="292174.28999999998"/>
    <n v="0"/>
    <n v="0"/>
    <n v="0"/>
    <n v="0"/>
    <n v="0"/>
    <n v="292174.28999999998"/>
    <s v="Wyoming"/>
    <d v="2021-12-01T00:00:00"/>
    <x v="0"/>
    <x v="10"/>
    <x v="1"/>
    <s v="Cheyenne Light Fuel &amp; Power Co"/>
    <x v="1"/>
    <x v="6"/>
  </r>
  <r>
    <n v="5"/>
    <n v="999"/>
    <x v="16"/>
    <s v="101000 Plant In Service"/>
    <n v="1"/>
    <n v="292174.28999999998"/>
    <n v="0"/>
    <n v="0"/>
    <n v="0"/>
    <n v="0"/>
    <n v="0"/>
    <n v="292174.28999999998"/>
    <s v="Wyoming"/>
    <d v="2021-12-01T00:00:00"/>
    <x v="0"/>
    <x v="11"/>
    <x v="1"/>
    <s v="Cheyenne Light Fuel &amp; Power Co"/>
    <x v="1"/>
    <x v="6"/>
  </r>
  <r>
    <n v="5"/>
    <n v="999"/>
    <x v="16"/>
    <s v="101000 Plant In Service"/>
    <n v="1"/>
    <n v="292174.28999999998"/>
    <n v="0"/>
    <n v="0"/>
    <n v="0"/>
    <n v="0"/>
    <n v="0"/>
    <n v="292174.28999999998"/>
    <s v="Wyoming"/>
    <d v="2021-12-01T00:00:00"/>
    <x v="0"/>
    <x v="12"/>
    <x v="1"/>
    <s v="Cheyenne Light Fuel &amp; Power Co"/>
    <x v="1"/>
    <x v="6"/>
  </r>
  <r>
    <n v="5"/>
    <n v="999"/>
    <x v="17"/>
    <s v="101000 Plant In Service"/>
    <n v="1"/>
    <n v="831.35"/>
    <n v="0"/>
    <n v="0"/>
    <n v="0"/>
    <n v="0"/>
    <n v="0"/>
    <n v="831.35"/>
    <s v="Wyoming"/>
    <d v="2021-12-01T00:00:00"/>
    <x v="0"/>
    <x v="0"/>
    <x v="1"/>
    <s v="Cheyenne Light Fuel &amp; Power Co"/>
    <x v="1"/>
    <x v="7"/>
  </r>
  <r>
    <n v="5"/>
    <n v="999"/>
    <x v="17"/>
    <s v="101000 Plant In Service"/>
    <n v="1"/>
    <n v="831.35"/>
    <n v="0"/>
    <n v="0"/>
    <n v="0"/>
    <n v="0"/>
    <n v="0"/>
    <n v="831.35"/>
    <s v="Wyoming"/>
    <d v="2021-12-01T00:00:00"/>
    <x v="0"/>
    <x v="1"/>
    <x v="1"/>
    <s v="Cheyenne Light Fuel &amp; Power Co"/>
    <x v="1"/>
    <x v="7"/>
  </r>
  <r>
    <n v="5"/>
    <n v="999"/>
    <x v="17"/>
    <s v="101000 Plant In Service"/>
    <n v="1"/>
    <n v="831.35"/>
    <n v="0"/>
    <n v="0"/>
    <n v="0"/>
    <n v="0"/>
    <n v="0"/>
    <n v="831.35"/>
    <s v="Wyoming"/>
    <d v="2021-12-01T00:00:00"/>
    <x v="0"/>
    <x v="2"/>
    <x v="1"/>
    <s v="Cheyenne Light Fuel &amp; Power Co"/>
    <x v="1"/>
    <x v="7"/>
  </r>
  <r>
    <n v="5"/>
    <n v="999"/>
    <x v="17"/>
    <s v="101000 Plant In Service"/>
    <n v="1"/>
    <n v="831.35"/>
    <n v="0"/>
    <n v="0"/>
    <n v="0"/>
    <n v="0"/>
    <n v="0"/>
    <n v="831.35"/>
    <s v="Wyoming"/>
    <d v="2021-12-01T00:00:00"/>
    <x v="0"/>
    <x v="3"/>
    <x v="1"/>
    <s v="Cheyenne Light Fuel &amp; Power Co"/>
    <x v="1"/>
    <x v="7"/>
  </r>
  <r>
    <n v="5"/>
    <n v="999"/>
    <x v="17"/>
    <s v="101000 Plant In Service"/>
    <n v="1"/>
    <n v="831.35"/>
    <n v="0"/>
    <n v="0"/>
    <n v="0"/>
    <n v="0"/>
    <n v="0"/>
    <n v="831.35"/>
    <s v="Wyoming"/>
    <d v="2021-12-01T00:00:00"/>
    <x v="0"/>
    <x v="4"/>
    <x v="1"/>
    <s v="Cheyenne Light Fuel &amp; Power Co"/>
    <x v="1"/>
    <x v="7"/>
  </r>
  <r>
    <n v="5"/>
    <n v="999"/>
    <x v="17"/>
    <s v="101000 Plant In Service"/>
    <n v="1"/>
    <n v="831.35"/>
    <n v="0"/>
    <n v="0"/>
    <n v="0"/>
    <n v="0"/>
    <n v="0"/>
    <n v="831.35"/>
    <s v="Wyoming"/>
    <d v="2021-12-01T00:00:00"/>
    <x v="0"/>
    <x v="5"/>
    <x v="1"/>
    <s v="Cheyenne Light Fuel &amp; Power Co"/>
    <x v="1"/>
    <x v="7"/>
  </r>
  <r>
    <n v="5"/>
    <n v="999"/>
    <x v="17"/>
    <s v="101000 Plant In Service"/>
    <n v="1"/>
    <n v="831.35"/>
    <n v="0"/>
    <n v="0"/>
    <n v="0"/>
    <n v="0"/>
    <n v="0"/>
    <n v="831.35"/>
    <s v="Wyoming"/>
    <d v="2021-12-01T00:00:00"/>
    <x v="0"/>
    <x v="6"/>
    <x v="1"/>
    <s v="Cheyenne Light Fuel &amp; Power Co"/>
    <x v="1"/>
    <x v="7"/>
  </r>
  <r>
    <n v="5"/>
    <n v="999"/>
    <x v="17"/>
    <s v="101000 Plant In Service"/>
    <n v="1"/>
    <n v="831.35"/>
    <n v="0"/>
    <n v="0"/>
    <n v="0"/>
    <n v="0"/>
    <n v="0"/>
    <n v="831.35"/>
    <s v="Wyoming"/>
    <d v="2021-12-01T00:00:00"/>
    <x v="0"/>
    <x v="7"/>
    <x v="1"/>
    <s v="Cheyenne Light Fuel &amp; Power Co"/>
    <x v="1"/>
    <x v="7"/>
  </r>
  <r>
    <n v="5"/>
    <n v="999"/>
    <x v="17"/>
    <s v="101000 Plant In Service"/>
    <n v="1"/>
    <n v="831.35"/>
    <n v="0"/>
    <n v="0"/>
    <n v="0"/>
    <n v="0"/>
    <n v="0"/>
    <n v="831.35"/>
    <s v="Wyoming"/>
    <d v="2021-12-01T00:00:00"/>
    <x v="0"/>
    <x v="8"/>
    <x v="1"/>
    <s v="Cheyenne Light Fuel &amp; Power Co"/>
    <x v="1"/>
    <x v="7"/>
  </r>
  <r>
    <n v="5"/>
    <n v="999"/>
    <x v="17"/>
    <s v="101000 Plant In Service"/>
    <n v="1"/>
    <n v="831.35"/>
    <n v="0"/>
    <n v="0"/>
    <n v="0"/>
    <n v="0"/>
    <n v="0"/>
    <n v="831.35"/>
    <s v="Wyoming"/>
    <d v="2021-12-01T00:00:00"/>
    <x v="0"/>
    <x v="9"/>
    <x v="1"/>
    <s v="Cheyenne Light Fuel &amp; Power Co"/>
    <x v="1"/>
    <x v="7"/>
  </r>
  <r>
    <n v="5"/>
    <n v="999"/>
    <x v="17"/>
    <s v="101000 Plant In Service"/>
    <n v="1"/>
    <n v="831.35"/>
    <n v="0"/>
    <n v="0"/>
    <n v="0"/>
    <n v="0"/>
    <n v="0"/>
    <n v="831.35"/>
    <s v="Wyoming"/>
    <d v="2021-12-01T00:00:00"/>
    <x v="0"/>
    <x v="10"/>
    <x v="1"/>
    <s v="Cheyenne Light Fuel &amp; Power Co"/>
    <x v="1"/>
    <x v="7"/>
  </r>
  <r>
    <n v="5"/>
    <n v="999"/>
    <x v="17"/>
    <s v="101000 Plant In Service"/>
    <n v="1"/>
    <n v="831.35"/>
    <n v="0"/>
    <n v="0"/>
    <n v="0"/>
    <n v="0"/>
    <n v="0"/>
    <n v="831.35"/>
    <s v="Wyoming"/>
    <d v="2021-12-01T00:00:00"/>
    <x v="0"/>
    <x v="11"/>
    <x v="1"/>
    <s v="Cheyenne Light Fuel &amp; Power Co"/>
    <x v="1"/>
    <x v="7"/>
  </r>
  <r>
    <n v="5"/>
    <n v="999"/>
    <x v="17"/>
    <s v="101000 Plant In Service"/>
    <n v="1"/>
    <n v="831.35"/>
    <n v="0"/>
    <n v="0"/>
    <n v="0"/>
    <n v="0"/>
    <n v="0"/>
    <n v="831.35"/>
    <s v="Wyoming"/>
    <d v="2021-12-01T00:00:00"/>
    <x v="0"/>
    <x v="12"/>
    <x v="1"/>
    <s v="Cheyenne Light Fuel &amp; Power Co"/>
    <x v="1"/>
    <x v="7"/>
  </r>
  <r>
    <n v="5"/>
    <n v="999"/>
    <x v="18"/>
    <s v="101000 Plant In Service"/>
    <n v="1"/>
    <n v="0"/>
    <n v="0"/>
    <n v="0"/>
    <n v="0"/>
    <n v="0"/>
    <n v="0"/>
    <n v="0"/>
    <s v="Wyoming"/>
    <d v="2021-12-01T00:00:00"/>
    <x v="0"/>
    <x v="0"/>
    <x v="1"/>
    <s v="Cheyenne Light Fuel &amp; Power Co"/>
    <x v="1"/>
    <x v="8"/>
  </r>
  <r>
    <n v="5"/>
    <n v="999"/>
    <x v="18"/>
    <s v="101000 Plant In Service"/>
    <n v="1"/>
    <n v="0"/>
    <n v="0"/>
    <n v="0"/>
    <n v="0"/>
    <n v="0"/>
    <n v="0"/>
    <n v="0"/>
    <s v="Wyoming"/>
    <d v="2021-12-01T00:00:00"/>
    <x v="0"/>
    <x v="1"/>
    <x v="1"/>
    <s v="Cheyenne Light Fuel &amp; Power Co"/>
    <x v="1"/>
    <x v="8"/>
  </r>
  <r>
    <n v="5"/>
    <n v="999"/>
    <x v="18"/>
    <s v="101000 Plant In Service"/>
    <n v="1"/>
    <n v="0"/>
    <n v="0"/>
    <n v="0"/>
    <n v="0"/>
    <n v="0"/>
    <n v="0"/>
    <n v="0"/>
    <s v="Wyoming"/>
    <d v="2021-12-01T00:00:00"/>
    <x v="0"/>
    <x v="2"/>
    <x v="1"/>
    <s v="Cheyenne Light Fuel &amp; Power Co"/>
    <x v="1"/>
    <x v="8"/>
  </r>
  <r>
    <n v="5"/>
    <n v="999"/>
    <x v="18"/>
    <s v="101000 Plant In Service"/>
    <n v="1"/>
    <n v="0"/>
    <n v="0"/>
    <n v="0"/>
    <n v="0"/>
    <n v="0"/>
    <n v="0"/>
    <n v="0"/>
    <s v="Wyoming"/>
    <d v="2021-12-01T00:00:00"/>
    <x v="0"/>
    <x v="3"/>
    <x v="1"/>
    <s v="Cheyenne Light Fuel &amp; Power Co"/>
    <x v="1"/>
    <x v="8"/>
  </r>
  <r>
    <n v="5"/>
    <n v="999"/>
    <x v="18"/>
    <s v="101000 Plant In Service"/>
    <n v="1"/>
    <n v="0"/>
    <n v="0"/>
    <n v="0"/>
    <n v="0"/>
    <n v="0"/>
    <n v="0"/>
    <n v="0"/>
    <s v="Wyoming"/>
    <d v="2021-12-01T00:00:00"/>
    <x v="0"/>
    <x v="4"/>
    <x v="1"/>
    <s v="Cheyenne Light Fuel &amp; Power Co"/>
    <x v="1"/>
    <x v="8"/>
  </r>
  <r>
    <n v="5"/>
    <n v="999"/>
    <x v="18"/>
    <s v="101000 Plant In Service"/>
    <n v="1"/>
    <n v="0"/>
    <n v="0"/>
    <n v="0"/>
    <n v="0"/>
    <n v="0"/>
    <n v="0"/>
    <n v="0"/>
    <s v="Wyoming"/>
    <d v="2021-12-01T00:00:00"/>
    <x v="0"/>
    <x v="5"/>
    <x v="1"/>
    <s v="Cheyenne Light Fuel &amp; Power Co"/>
    <x v="1"/>
    <x v="8"/>
  </r>
  <r>
    <n v="5"/>
    <n v="999"/>
    <x v="18"/>
    <s v="101000 Plant In Service"/>
    <n v="1"/>
    <n v="0"/>
    <n v="0"/>
    <n v="0"/>
    <n v="0"/>
    <n v="0"/>
    <n v="0"/>
    <n v="0"/>
    <s v="Wyoming"/>
    <d v="2021-12-01T00:00:00"/>
    <x v="0"/>
    <x v="6"/>
    <x v="1"/>
    <s v="Cheyenne Light Fuel &amp; Power Co"/>
    <x v="1"/>
    <x v="8"/>
  </r>
  <r>
    <n v="5"/>
    <n v="999"/>
    <x v="18"/>
    <s v="101000 Plant In Service"/>
    <n v="1"/>
    <n v="0"/>
    <n v="0"/>
    <n v="0"/>
    <n v="0"/>
    <n v="0"/>
    <n v="0"/>
    <n v="0"/>
    <s v="Wyoming"/>
    <d v="2021-12-01T00:00:00"/>
    <x v="0"/>
    <x v="7"/>
    <x v="1"/>
    <s v="Cheyenne Light Fuel &amp; Power Co"/>
    <x v="1"/>
    <x v="8"/>
  </r>
  <r>
    <n v="5"/>
    <n v="999"/>
    <x v="18"/>
    <s v="101000 Plant In Service"/>
    <n v="1"/>
    <n v="0"/>
    <n v="0"/>
    <n v="0"/>
    <n v="0"/>
    <n v="0"/>
    <n v="0"/>
    <n v="0"/>
    <s v="Wyoming"/>
    <d v="2021-12-01T00:00:00"/>
    <x v="0"/>
    <x v="8"/>
    <x v="1"/>
    <s v="Cheyenne Light Fuel &amp; Power Co"/>
    <x v="1"/>
    <x v="8"/>
  </r>
  <r>
    <n v="5"/>
    <n v="999"/>
    <x v="18"/>
    <s v="101000 Plant In Service"/>
    <n v="1"/>
    <n v="0"/>
    <n v="0"/>
    <n v="0"/>
    <n v="0"/>
    <n v="0"/>
    <n v="0"/>
    <n v="0"/>
    <s v="Wyoming"/>
    <d v="2021-12-01T00:00:00"/>
    <x v="0"/>
    <x v="9"/>
    <x v="1"/>
    <s v="Cheyenne Light Fuel &amp; Power Co"/>
    <x v="1"/>
    <x v="8"/>
  </r>
  <r>
    <n v="5"/>
    <n v="999"/>
    <x v="18"/>
    <s v="101000 Plant In Service"/>
    <n v="1"/>
    <n v="0"/>
    <n v="0"/>
    <n v="0"/>
    <n v="0"/>
    <n v="0"/>
    <n v="0"/>
    <n v="0"/>
    <s v="Wyoming"/>
    <d v="2021-12-01T00:00:00"/>
    <x v="0"/>
    <x v="10"/>
    <x v="1"/>
    <s v="Cheyenne Light Fuel &amp; Power Co"/>
    <x v="1"/>
    <x v="8"/>
  </r>
  <r>
    <n v="5"/>
    <n v="999"/>
    <x v="18"/>
    <s v="101000 Plant In Service"/>
    <n v="1"/>
    <n v="0"/>
    <n v="0"/>
    <n v="0"/>
    <n v="0"/>
    <n v="0"/>
    <n v="0"/>
    <n v="0"/>
    <s v="Wyoming"/>
    <d v="2021-12-01T00:00:00"/>
    <x v="0"/>
    <x v="11"/>
    <x v="1"/>
    <s v="Cheyenne Light Fuel &amp; Power Co"/>
    <x v="1"/>
    <x v="8"/>
  </r>
  <r>
    <n v="5"/>
    <n v="999"/>
    <x v="18"/>
    <s v="101000 Plant In Service"/>
    <n v="1"/>
    <n v="0"/>
    <n v="0"/>
    <n v="0"/>
    <n v="0"/>
    <n v="0"/>
    <n v="0"/>
    <n v="0"/>
    <s v="Wyoming"/>
    <d v="2021-12-01T00:00:00"/>
    <x v="0"/>
    <x v="12"/>
    <x v="1"/>
    <s v="Cheyenne Light Fuel &amp; Power Co"/>
    <x v="1"/>
    <x v="8"/>
  </r>
  <r>
    <n v="5"/>
    <n v="999"/>
    <x v="19"/>
    <s v="101000 Plant In Service"/>
    <n v="1"/>
    <n v="0"/>
    <n v="0"/>
    <n v="0"/>
    <n v="0"/>
    <n v="0"/>
    <n v="0"/>
    <n v="0"/>
    <s v="Wyoming"/>
    <d v="2021-12-01T00:00:00"/>
    <x v="0"/>
    <x v="0"/>
    <x v="1"/>
    <s v="Cheyenne Light Fuel &amp; Power Co"/>
    <x v="1"/>
    <x v="8"/>
  </r>
  <r>
    <n v="5"/>
    <n v="999"/>
    <x v="19"/>
    <s v="101000 Plant In Service"/>
    <n v="1"/>
    <n v="0"/>
    <n v="0"/>
    <n v="0"/>
    <n v="0"/>
    <n v="0"/>
    <n v="0"/>
    <n v="0"/>
    <s v="Wyoming"/>
    <d v="2021-12-01T00:00:00"/>
    <x v="0"/>
    <x v="1"/>
    <x v="1"/>
    <s v="Cheyenne Light Fuel &amp; Power Co"/>
    <x v="1"/>
    <x v="8"/>
  </r>
  <r>
    <n v="5"/>
    <n v="999"/>
    <x v="19"/>
    <s v="101000 Plant In Service"/>
    <n v="1"/>
    <n v="0"/>
    <n v="0"/>
    <n v="0"/>
    <n v="0"/>
    <n v="0"/>
    <n v="0"/>
    <n v="0"/>
    <s v="Wyoming"/>
    <d v="2021-12-01T00:00:00"/>
    <x v="0"/>
    <x v="2"/>
    <x v="1"/>
    <s v="Cheyenne Light Fuel &amp; Power Co"/>
    <x v="1"/>
    <x v="8"/>
  </r>
  <r>
    <n v="5"/>
    <n v="999"/>
    <x v="19"/>
    <s v="101000 Plant In Service"/>
    <n v="1"/>
    <n v="0"/>
    <n v="0"/>
    <n v="0"/>
    <n v="0"/>
    <n v="0"/>
    <n v="0"/>
    <n v="0"/>
    <s v="Wyoming"/>
    <d v="2021-12-01T00:00:00"/>
    <x v="0"/>
    <x v="3"/>
    <x v="1"/>
    <s v="Cheyenne Light Fuel &amp; Power Co"/>
    <x v="1"/>
    <x v="8"/>
  </r>
  <r>
    <n v="5"/>
    <n v="999"/>
    <x v="19"/>
    <s v="101000 Plant In Service"/>
    <n v="1"/>
    <n v="0"/>
    <n v="0"/>
    <n v="0"/>
    <n v="0"/>
    <n v="0"/>
    <n v="0"/>
    <n v="0"/>
    <s v="Wyoming"/>
    <d v="2021-12-01T00:00:00"/>
    <x v="0"/>
    <x v="4"/>
    <x v="1"/>
    <s v="Cheyenne Light Fuel &amp; Power Co"/>
    <x v="1"/>
    <x v="8"/>
  </r>
  <r>
    <n v="5"/>
    <n v="999"/>
    <x v="19"/>
    <s v="101000 Plant In Service"/>
    <n v="1"/>
    <n v="0"/>
    <n v="0"/>
    <n v="0"/>
    <n v="0"/>
    <n v="0"/>
    <n v="0"/>
    <n v="0"/>
    <s v="Wyoming"/>
    <d v="2021-12-01T00:00:00"/>
    <x v="0"/>
    <x v="5"/>
    <x v="1"/>
    <s v="Cheyenne Light Fuel &amp; Power Co"/>
    <x v="1"/>
    <x v="8"/>
  </r>
  <r>
    <n v="5"/>
    <n v="999"/>
    <x v="19"/>
    <s v="101000 Plant In Service"/>
    <n v="1"/>
    <n v="0"/>
    <n v="0"/>
    <n v="0"/>
    <n v="0"/>
    <n v="0"/>
    <n v="0"/>
    <n v="0"/>
    <s v="Wyoming"/>
    <d v="2021-12-01T00:00:00"/>
    <x v="0"/>
    <x v="6"/>
    <x v="1"/>
    <s v="Cheyenne Light Fuel &amp; Power Co"/>
    <x v="1"/>
    <x v="8"/>
  </r>
  <r>
    <n v="5"/>
    <n v="999"/>
    <x v="19"/>
    <s v="101000 Plant In Service"/>
    <n v="1"/>
    <n v="0"/>
    <n v="0"/>
    <n v="0"/>
    <n v="0"/>
    <n v="0"/>
    <n v="0"/>
    <n v="0"/>
    <s v="Wyoming"/>
    <d v="2021-12-01T00:00:00"/>
    <x v="0"/>
    <x v="7"/>
    <x v="1"/>
    <s v="Cheyenne Light Fuel &amp; Power Co"/>
    <x v="1"/>
    <x v="8"/>
  </r>
  <r>
    <n v="5"/>
    <n v="999"/>
    <x v="19"/>
    <s v="101000 Plant In Service"/>
    <n v="1"/>
    <n v="0"/>
    <n v="0"/>
    <n v="0"/>
    <n v="170511.43"/>
    <n v="0"/>
    <n v="0"/>
    <n v="170511.43"/>
    <s v="Wyoming"/>
    <d v="2021-12-01T00:00:00"/>
    <x v="0"/>
    <x v="8"/>
    <x v="1"/>
    <s v="Cheyenne Light Fuel &amp; Power Co"/>
    <x v="1"/>
    <x v="8"/>
  </r>
  <r>
    <n v="5"/>
    <n v="999"/>
    <x v="19"/>
    <s v="101000 Plant In Service"/>
    <n v="1"/>
    <n v="170511.43"/>
    <n v="0"/>
    <n v="0"/>
    <n v="0"/>
    <n v="0"/>
    <n v="0"/>
    <n v="170511.43"/>
    <s v="Wyoming"/>
    <d v="2021-12-01T00:00:00"/>
    <x v="0"/>
    <x v="9"/>
    <x v="1"/>
    <s v="Cheyenne Light Fuel &amp; Power Co"/>
    <x v="1"/>
    <x v="8"/>
  </r>
  <r>
    <n v="5"/>
    <n v="999"/>
    <x v="19"/>
    <s v="101000 Plant In Service"/>
    <n v="1"/>
    <n v="170511.43"/>
    <n v="0"/>
    <n v="0"/>
    <n v="0"/>
    <n v="0"/>
    <n v="0"/>
    <n v="170511.43"/>
    <s v="Wyoming"/>
    <d v="2021-12-01T00:00:00"/>
    <x v="0"/>
    <x v="10"/>
    <x v="1"/>
    <s v="Cheyenne Light Fuel &amp; Power Co"/>
    <x v="1"/>
    <x v="8"/>
  </r>
  <r>
    <n v="5"/>
    <n v="999"/>
    <x v="19"/>
    <s v="101000 Plant In Service"/>
    <n v="1"/>
    <n v="170511.43"/>
    <n v="0"/>
    <n v="0"/>
    <n v="0"/>
    <n v="0"/>
    <n v="0"/>
    <n v="170511.43"/>
    <s v="Wyoming"/>
    <d v="2021-12-01T00:00:00"/>
    <x v="0"/>
    <x v="11"/>
    <x v="1"/>
    <s v="Cheyenne Light Fuel &amp; Power Co"/>
    <x v="1"/>
    <x v="8"/>
  </r>
  <r>
    <n v="5"/>
    <n v="999"/>
    <x v="19"/>
    <s v="101000 Plant In Service"/>
    <n v="1"/>
    <n v="170511.43"/>
    <n v="0"/>
    <n v="0"/>
    <n v="0"/>
    <n v="0"/>
    <n v="0"/>
    <n v="170511.43"/>
    <s v="Wyoming"/>
    <d v="2021-12-01T00:00:00"/>
    <x v="0"/>
    <x v="12"/>
    <x v="1"/>
    <s v="Cheyenne Light Fuel &amp; Power Co"/>
    <x v="1"/>
    <x v="8"/>
  </r>
  <r>
    <n v="5"/>
    <n v="999"/>
    <x v="20"/>
    <s v="101000 Plant In Service"/>
    <n v="1"/>
    <n v="279772.62"/>
    <n v="0"/>
    <n v="0"/>
    <n v="0"/>
    <n v="0"/>
    <n v="0"/>
    <n v="279772.62"/>
    <s v="Wyoming"/>
    <d v="2021-12-01T00:00:00"/>
    <x v="0"/>
    <x v="0"/>
    <x v="1"/>
    <s v="Cheyenne Light Fuel &amp; Power Co"/>
    <x v="1"/>
    <x v="9"/>
  </r>
  <r>
    <n v="5"/>
    <n v="999"/>
    <x v="20"/>
    <s v="101000 Plant In Service"/>
    <n v="1"/>
    <n v="279772.62"/>
    <n v="0"/>
    <n v="0"/>
    <n v="0"/>
    <n v="0"/>
    <n v="0"/>
    <n v="279772.62"/>
    <s v="Wyoming"/>
    <d v="2021-12-01T00:00:00"/>
    <x v="0"/>
    <x v="1"/>
    <x v="1"/>
    <s v="Cheyenne Light Fuel &amp; Power Co"/>
    <x v="1"/>
    <x v="9"/>
  </r>
  <r>
    <n v="5"/>
    <n v="999"/>
    <x v="20"/>
    <s v="101000 Plant In Service"/>
    <n v="1"/>
    <n v="279772.62"/>
    <n v="0"/>
    <n v="0"/>
    <n v="0"/>
    <n v="0"/>
    <n v="0"/>
    <n v="279772.62"/>
    <s v="Wyoming"/>
    <d v="2021-12-01T00:00:00"/>
    <x v="0"/>
    <x v="2"/>
    <x v="1"/>
    <s v="Cheyenne Light Fuel &amp; Power Co"/>
    <x v="1"/>
    <x v="9"/>
  </r>
  <r>
    <n v="5"/>
    <n v="999"/>
    <x v="20"/>
    <s v="101000 Plant In Service"/>
    <n v="1"/>
    <n v="279772.62"/>
    <n v="0"/>
    <n v="0"/>
    <n v="0"/>
    <n v="0"/>
    <n v="0"/>
    <n v="279772.62"/>
    <s v="Wyoming"/>
    <d v="2021-12-01T00:00:00"/>
    <x v="0"/>
    <x v="3"/>
    <x v="1"/>
    <s v="Cheyenne Light Fuel &amp; Power Co"/>
    <x v="1"/>
    <x v="9"/>
  </r>
  <r>
    <n v="5"/>
    <n v="999"/>
    <x v="20"/>
    <s v="101000 Plant In Service"/>
    <n v="1"/>
    <n v="279772.62"/>
    <n v="0"/>
    <n v="0"/>
    <n v="0"/>
    <n v="0"/>
    <n v="0"/>
    <n v="279772.62"/>
    <s v="Wyoming"/>
    <d v="2021-12-01T00:00:00"/>
    <x v="0"/>
    <x v="4"/>
    <x v="1"/>
    <s v="Cheyenne Light Fuel &amp; Power Co"/>
    <x v="1"/>
    <x v="9"/>
  </r>
  <r>
    <n v="5"/>
    <n v="999"/>
    <x v="20"/>
    <s v="101000 Plant In Service"/>
    <n v="1"/>
    <n v="279772.62"/>
    <n v="0"/>
    <n v="0"/>
    <n v="0"/>
    <n v="0"/>
    <n v="0"/>
    <n v="279772.62"/>
    <s v="Wyoming"/>
    <d v="2021-12-01T00:00:00"/>
    <x v="0"/>
    <x v="5"/>
    <x v="1"/>
    <s v="Cheyenne Light Fuel &amp; Power Co"/>
    <x v="1"/>
    <x v="9"/>
  </r>
  <r>
    <n v="5"/>
    <n v="999"/>
    <x v="20"/>
    <s v="101000 Plant In Service"/>
    <n v="1"/>
    <n v="279772.62"/>
    <n v="0"/>
    <n v="0"/>
    <n v="0"/>
    <n v="0"/>
    <n v="0"/>
    <n v="279772.62"/>
    <s v="Wyoming"/>
    <d v="2021-12-01T00:00:00"/>
    <x v="0"/>
    <x v="6"/>
    <x v="1"/>
    <s v="Cheyenne Light Fuel &amp; Power Co"/>
    <x v="1"/>
    <x v="9"/>
  </r>
  <r>
    <n v="5"/>
    <n v="999"/>
    <x v="20"/>
    <s v="101000 Plant In Service"/>
    <n v="1"/>
    <n v="279772.62"/>
    <n v="0"/>
    <n v="0"/>
    <n v="0"/>
    <n v="0"/>
    <n v="0"/>
    <n v="279772.62"/>
    <s v="Wyoming"/>
    <d v="2021-12-01T00:00:00"/>
    <x v="0"/>
    <x v="7"/>
    <x v="1"/>
    <s v="Cheyenne Light Fuel &amp; Power Co"/>
    <x v="1"/>
    <x v="9"/>
  </r>
  <r>
    <n v="5"/>
    <n v="999"/>
    <x v="20"/>
    <s v="101000 Plant In Service"/>
    <n v="1"/>
    <n v="279772.62"/>
    <n v="0"/>
    <n v="0"/>
    <n v="0"/>
    <n v="0"/>
    <n v="0"/>
    <n v="279772.62"/>
    <s v="Wyoming"/>
    <d v="2021-12-01T00:00:00"/>
    <x v="0"/>
    <x v="8"/>
    <x v="1"/>
    <s v="Cheyenne Light Fuel &amp; Power Co"/>
    <x v="1"/>
    <x v="9"/>
  </r>
  <r>
    <n v="5"/>
    <n v="999"/>
    <x v="20"/>
    <s v="101000 Plant In Service"/>
    <n v="1"/>
    <n v="279772.62"/>
    <n v="0"/>
    <n v="0"/>
    <n v="0"/>
    <n v="0"/>
    <n v="0"/>
    <n v="279772.62"/>
    <s v="Wyoming"/>
    <d v="2021-12-01T00:00:00"/>
    <x v="0"/>
    <x v="9"/>
    <x v="1"/>
    <s v="Cheyenne Light Fuel &amp; Power Co"/>
    <x v="1"/>
    <x v="9"/>
  </r>
  <r>
    <n v="5"/>
    <n v="999"/>
    <x v="20"/>
    <s v="101000 Plant In Service"/>
    <n v="1"/>
    <n v="279772.62"/>
    <n v="0"/>
    <n v="0"/>
    <n v="0"/>
    <n v="0"/>
    <n v="0"/>
    <n v="279772.62"/>
    <s v="Wyoming"/>
    <d v="2021-12-01T00:00:00"/>
    <x v="0"/>
    <x v="10"/>
    <x v="1"/>
    <s v="Cheyenne Light Fuel &amp; Power Co"/>
    <x v="1"/>
    <x v="9"/>
  </r>
  <r>
    <n v="5"/>
    <n v="999"/>
    <x v="20"/>
    <s v="101000 Plant In Service"/>
    <n v="1"/>
    <n v="279772.62"/>
    <n v="0"/>
    <n v="0"/>
    <n v="0"/>
    <n v="0"/>
    <n v="0"/>
    <n v="279772.62"/>
    <s v="Wyoming"/>
    <d v="2021-12-01T00:00:00"/>
    <x v="0"/>
    <x v="11"/>
    <x v="1"/>
    <s v="Cheyenne Light Fuel &amp; Power Co"/>
    <x v="1"/>
    <x v="9"/>
  </r>
  <r>
    <n v="5"/>
    <n v="999"/>
    <x v="20"/>
    <s v="101000 Plant In Service"/>
    <n v="1"/>
    <n v="279772.62"/>
    <n v="0"/>
    <n v="0"/>
    <n v="0"/>
    <n v="0"/>
    <n v="0"/>
    <n v="279772.62"/>
    <s v="Wyoming"/>
    <d v="2021-12-01T00:00:00"/>
    <x v="0"/>
    <x v="12"/>
    <x v="1"/>
    <s v="Cheyenne Light Fuel &amp; Power Co"/>
    <x v="1"/>
    <x v="9"/>
  </r>
  <r>
    <n v="5"/>
    <n v="999"/>
    <x v="21"/>
    <s v="101000 Plant In Service"/>
    <n v="1"/>
    <n v="65930.86"/>
    <n v="0"/>
    <n v="0"/>
    <n v="0"/>
    <n v="0"/>
    <n v="0"/>
    <n v="65930.86"/>
    <s v="Wyoming"/>
    <d v="2021-12-01T00:00:00"/>
    <x v="0"/>
    <x v="0"/>
    <x v="1"/>
    <s v="Cheyenne Light Fuel &amp; Power Co"/>
    <x v="1"/>
    <x v="10"/>
  </r>
  <r>
    <n v="5"/>
    <n v="999"/>
    <x v="21"/>
    <s v="101000 Plant In Service"/>
    <n v="1"/>
    <n v="65930.86"/>
    <n v="0"/>
    <n v="0"/>
    <n v="0"/>
    <n v="0"/>
    <n v="0"/>
    <n v="65930.86"/>
    <s v="Wyoming"/>
    <d v="2021-12-01T00:00:00"/>
    <x v="0"/>
    <x v="1"/>
    <x v="1"/>
    <s v="Cheyenne Light Fuel &amp; Power Co"/>
    <x v="1"/>
    <x v="10"/>
  </r>
  <r>
    <n v="5"/>
    <n v="999"/>
    <x v="21"/>
    <s v="101000 Plant In Service"/>
    <n v="1"/>
    <n v="65930.86"/>
    <n v="0"/>
    <n v="0"/>
    <n v="0"/>
    <n v="0"/>
    <n v="0"/>
    <n v="65930.86"/>
    <s v="Wyoming"/>
    <d v="2021-12-01T00:00:00"/>
    <x v="0"/>
    <x v="2"/>
    <x v="1"/>
    <s v="Cheyenne Light Fuel &amp; Power Co"/>
    <x v="1"/>
    <x v="10"/>
  </r>
  <r>
    <n v="5"/>
    <n v="999"/>
    <x v="21"/>
    <s v="101000 Plant In Service"/>
    <n v="1"/>
    <n v="65930.86"/>
    <n v="0"/>
    <n v="0"/>
    <n v="0"/>
    <n v="0"/>
    <n v="0"/>
    <n v="65930.86"/>
    <s v="Wyoming"/>
    <d v="2021-12-01T00:00:00"/>
    <x v="0"/>
    <x v="3"/>
    <x v="1"/>
    <s v="Cheyenne Light Fuel &amp; Power Co"/>
    <x v="1"/>
    <x v="10"/>
  </r>
  <r>
    <n v="5"/>
    <n v="999"/>
    <x v="21"/>
    <s v="101000 Plant In Service"/>
    <n v="1"/>
    <n v="65930.86"/>
    <n v="0"/>
    <n v="0"/>
    <n v="0"/>
    <n v="0"/>
    <n v="0"/>
    <n v="65930.86"/>
    <s v="Wyoming"/>
    <d v="2021-12-01T00:00:00"/>
    <x v="0"/>
    <x v="4"/>
    <x v="1"/>
    <s v="Cheyenne Light Fuel &amp; Power Co"/>
    <x v="1"/>
    <x v="10"/>
  </r>
  <r>
    <n v="5"/>
    <n v="999"/>
    <x v="21"/>
    <s v="101000 Plant In Service"/>
    <n v="1"/>
    <n v="65930.86"/>
    <n v="0"/>
    <n v="0"/>
    <n v="0"/>
    <n v="0"/>
    <n v="0"/>
    <n v="65930.86"/>
    <s v="Wyoming"/>
    <d v="2021-12-01T00:00:00"/>
    <x v="0"/>
    <x v="5"/>
    <x v="1"/>
    <s v="Cheyenne Light Fuel &amp; Power Co"/>
    <x v="1"/>
    <x v="10"/>
  </r>
  <r>
    <n v="5"/>
    <n v="999"/>
    <x v="21"/>
    <s v="101000 Plant In Service"/>
    <n v="1"/>
    <n v="65930.86"/>
    <n v="0"/>
    <n v="0"/>
    <n v="0"/>
    <n v="0"/>
    <n v="0"/>
    <n v="65930.86"/>
    <s v="Wyoming"/>
    <d v="2021-12-01T00:00:00"/>
    <x v="0"/>
    <x v="6"/>
    <x v="1"/>
    <s v="Cheyenne Light Fuel &amp; Power Co"/>
    <x v="1"/>
    <x v="10"/>
  </r>
  <r>
    <n v="5"/>
    <n v="999"/>
    <x v="21"/>
    <s v="101000 Plant In Service"/>
    <n v="1"/>
    <n v="65930.86"/>
    <n v="0"/>
    <n v="0"/>
    <n v="0"/>
    <n v="0"/>
    <n v="0"/>
    <n v="65930.86"/>
    <s v="Wyoming"/>
    <d v="2021-12-01T00:00:00"/>
    <x v="0"/>
    <x v="7"/>
    <x v="1"/>
    <s v="Cheyenne Light Fuel &amp; Power Co"/>
    <x v="1"/>
    <x v="10"/>
  </r>
  <r>
    <n v="5"/>
    <n v="999"/>
    <x v="21"/>
    <s v="101000 Plant In Service"/>
    <n v="1"/>
    <n v="65930.86"/>
    <n v="0"/>
    <n v="0"/>
    <n v="0"/>
    <n v="0"/>
    <n v="0"/>
    <n v="65930.86"/>
    <s v="Wyoming"/>
    <d v="2021-12-01T00:00:00"/>
    <x v="0"/>
    <x v="8"/>
    <x v="1"/>
    <s v="Cheyenne Light Fuel &amp; Power Co"/>
    <x v="1"/>
    <x v="10"/>
  </r>
  <r>
    <n v="5"/>
    <n v="999"/>
    <x v="21"/>
    <s v="101000 Plant In Service"/>
    <n v="1"/>
    <n v="65930.86"/>
    <n v="0"/>
    <n v="0"/>
    <n v="0"/>
    <n v="0"/>
    <n v="0"/>
    <n v="65930.86"/>
    <s v="Wyoming"/>
    <d v="2021-12-01T00:00:00"/>
    <x v="0"/>
    <x v="9"/>
    <x v="1"/>
    <s v="Cheyenne Light Fuel &amp; Power Co"/>
    <x v="1"/>
    <x v="10"/>
  </r>
  <r>
    <n v="5"/>
    <n v="999"/>
    <x v="21"/>
    <s v="101000 Plant In Service"/>
    <n v="1"/>
    <n v="65930.86"/>
    <n v="0"/>
    <n v="0"/>
    <n v="0"/>
    <n v="0"/>
    <n v="0"/>
    <n v="65930.86"/>
    <s v="Wyoming"/>
    <d v="2021-12-01T00:00:00"/>
    <x v="0"/>
    <x v="10"/>
    <x v="1"/>
    <s v="Cheyenne Light Fuel &amp; Power Co"/>
    <x v="1"/>
    <x v="10"/>
  </r>
  <r>
    <n v="5"/>
    <n v="999"/>
    <x v="21"/>
    <s v="101000 Plant In Service"/>
    <n v="1"/>
    <n v="65930.86"/>
    <n v="0"/>
    <n v="0"/>
    <n v="0"/>
    <n v="0"/>
    <n v="0"/>
    <n v="65930.86"/>
    <s v="Wyoming"/>
    <d v="2021-12-01T00:00:00"/>
    <x v="0"/>
    <x v="11"/>
    <x v="1"/>
    <s v="Cheyenne Light Fuel &amp; Power Co"/>
    <x v="1"/>
    <x v="10"/>
  </r>
  <r>
    <n v="5"/>
    <n v="999"/>
    <x v="21"/>
    <s v="101000 Plant In Service"/>
    <n v="1"/>
    <n v="65930.86"/>
    <n v="0"/>
    <n v="0"/>
    <n v="0"/>
    <n v="0"/>
    <n v="0"/>
    <n v="65930.86"/>
    <s v="Wyoming"/>
    <d v="2021-12-01T00:00:00"/>
    <x v="0"/>
    <x v="12"/>
    <x v="1"/>
    <s v="Cheyenne Light Fuel &amp; Power Co"/>
    <x v="1"/>
    <x v="10"/>
  </r>
  <r>
    <n v="5"/>
    <n v="122"/>
    <x v="22"/>
    <s v="101000 Plant In Service"/>
    <n v="1"/>
    <n v="1133410.1599999999"/>
    <n v="0"/>
    <n v="0"/>
    <n v="0"/>
    <n v="0"/>
    <n v="0"/>
    <n v="1133410.1599999999"/>
    <s v="Wyoming"/>
    <d v="2021-12-01T00:00:00"/>
    <x v="0"/>
    <x v="0"/>
    <x v="0"/>
    <s v="Cheyenne Light Fuel &amp; Power Co"/>
    <x v="0"/>
    <x v="1"/>
  </r>
  <r>
    <n v="5"/>
    <n v="122"/>
    <x v="22"/>
    <s v="101000 Plant In Service"/>
    <n v="1"/>
    <n v="1133410.1599999999"/>
    <n v="0"/>
    <n v="0"/>
    <n v="0"/>
    <n v="0"/>
    <n v="0"/>
    <n v="1133410.1599999999"/>
    <s v="Wyoming"/>
    <d v="2021-12-01T00:00:00"/>
    <x v="0"/>
    <x v="1"/>
    <x v="0"/>
    <s v="Cheyenne Light Fuel &amp; Power Co"/>
    <x v="0"/>
    <x v="1"/>
  </r>
  <r>
    <n v="5"/>
    <n v="122"/>
    <x v="22"/>
    <s v="101000 Plant In Service"/>
    <n v="1"/>
    <n v="1133410.1599999999"/>
    <n v="0"/>
    <n v="0"/>
    <n v="0"/>
    <n v="0"/>
    <n v="0"/>
    <n v="1133410.1599999999"/>
    <s v="Wyoming"/>
    <d v="2021-12-01T00:00:00"/>
    <x v="0"/>
    <x v="2"/>
    <x v="0"/>
    <s v="Cheyenne Light Fuel &amp; Power Co"/>
    <x v="0"/>
    <x v="1"/>
  </r>
  <r>
    <n v="5"/>
    <n v="122"/>
    <x v="22"/>
    <s v="101000 Plant In Service"/>
    <n v="1"/>
    <n v="1133410.1599999999"/>
    <n v="0"/>
    <n v="0"/>
    <n v="0"/>
    <n v="0"/>
    <n v="0"/>
    <n v="1133410.1599999999"/>
    <s v="Wyoming"/>
    <d v="2021-12-01T00:00:00"/>
    <x v="0"/>
    <x v="3"/>
    <x v="0"/>
    <s v="Cheyenne Light Fuel &amp; Power Co"/>
    <x v="0"/>
    <x v="1"/>
  </r>
  <r>
    <n v="5"/>
    <n v="122"/>
    <x v="22"/>
    <s v="101000 Plant In Service"/>
    <n v="1"/>
    <n v="1133410.1599999999"/>
    <n v="0"/>
    <n v="0"/>
    <n v="0"/>
    <n v="0"/>
    <n v="0"/>
    <n v="1133410.1599999999"/>
    <s v="Wyoming"/>
    <d v="2021-12-01T00:00:00"/>
    <x v="0"/>
    <x v="4"/>
    <x v="0"/>
    <s v="Cheyenne Light Fuel &amp; Power Co"/>
    <x v="0"/>
    <x v="1"/>
  </r>
  <r>
    <n v="5"/>
    <n v="122"/>
    <x v="22"/>
    <s v="101000 Plant In Service"/>
    <n v="1"/>
    <n v="1133410.1599999999"/>
    <n v="0"/>
    <n v="0"/>
    <n v="0"/>
    <n v="0"/>
    <n v="0"/>
    <n v="1133410.1599999999"/>
    <s v="Wyoming"/>
    <d v="2021-12-01T00:00:00"/>
    <x v="0"/>
    <x v="5"/>
    <x v="0"/>
    <s v="Cheyenne Light Fuel &amp; Power Co"/>
    <x v="0"/>
    <x v="1"/>
  </r>
  <r>
    <n v="5"/>
    <n v="122"/>
    <x v="22"/>
    <s v="101000 Plant In Service"/>
    <n v="1"/>
    <n v="1133410.1599999999"/>
    <n v="0"/>
    <n v="0"/>
    <n v="0"/>
    <n v="0"/>
    <n v="0"/>
    <n v="1133410.1599999999"/>
    <s v="Wyoming"/>
    <d v="2021-12-01T00:00:00"/>
    <x v="0"/>
    <x v="6"/>
    <x v="0"/>
    <s v="Cheyenne Light Fuel &amp; Power Co"/>
    <x v="0"/>
    <x v="1"/>
  </r>
  <r>
    <n v="5"/>
    <n v="122"/>
    <x v="22"/>
    <s v="101000 Plant In Service"/>
    <n v="1"/>
    <n v="1133410.1599999999"/>
    <n v="0"/>
    <n v="0"/>
    <n v="0"/>
    <n v="0"/>
    <n v="0"/>
    <n v="1133410.1599999999"/>
    <s v="Wyoming"/>
    <d v="2021-12-01T00:00:00"/>
    <x v="0"/>
    <x v="7"/>
    <x v="0"/>
    <s v="Cheyenne Light Fuel &amp; Power Co"/>
    <x v="0"/>
    <x v="1"/>
  </r>
  <r>
    <n v="5"/>
    <n v="122"/>
    <x v="22"/>
    <s v="101000 Plant In Service"/>
    <n v="1"/>
    <n v="1133410.1599999999"/>
    <n v="0"/>
    <n v="0"/>
    <n v="0"/>
    <n v="0"/>
    <n v="0"/>
    <n v="1133410.1599999999"/>
    <s v="Wyoming"/>
    <d v="2021-12-01T00:00:00"/>
    <x v="0"/>
    <x v="8"/>
    <x v="0"/>
    <s v="Cheyenne Light Fuel &amp; Power Co"/>
    <x v="0"/>
    <x v="1"/>
  </r>
  <r>
    <n v="5"/>
    <n v="122"/>
    <x v="22"/>
    <s v="101000 Plant In Service"/>
    <n v="1"/>
    <n v="1133410.1599999999"/>
    <n v="0"/>
    <n v="0"/>
    <n v="0"/>
    <n v="0"/>
    <n v="0"/>
    <n v="1133410.1599999999"/>
    <s v="Wyoming"/>
    <d v="2021-12-01T00:00:00"/>
    <x v="0"/>
    <x v="9"/>
    <x v="0"/>
    <s v="Cheyenne Light Fuel &amp; Power Co"/>
    <x v="0"/>
    <x v="1"/>
  </r>
  <r>
    <n v="5"/>
    <n v="122"/>
    <x v="22"/>
    <s v="101000 Plant In Service"/>
    <n v="1"/>
    <n v="1133410.1599999999"/>
    <n v="0"/>
    <n v="0"/>
    <n v="0"/>
    <n v="0"/>
    <n v="0"/>
    <n v="1133410.1599999999"/>
    <s v="Wyoming"/>
    <d v="2021-12-01T00:00:00"/>
    <x v="0"/>
    <x v="10"/>
    <x v="0"/>
    <s v="Cheyenne Light Fuel &amp; Power Co"/>
    <x v="0"/>
    <x v="1"/>
  </r>
  <r>
    <n v="5"/>
    <n v="122"/>
    <x v="22"/>
    <s v="101000 Plant In Service"/>
    <n v="1"/>
    <n v="1133410.1599999999"/>
    <n v="0"/>
    <n v="0"/>
    <n v="0"/>
    <n v="0"/>
    <n v="0"/>
    <n v="1133410.1599999999"/>
    <s v="Wyoming"/>
    <d v="2021-12-01T00:00:00"/>
    <x v="0"/>
    <x v="11"/>
    <x v="0"/>
    <s v="Cheyenne Light Fuel &amp; Power Co"/>
    <x v="0"/>
    <x v="1"/>
  </r>
  <r>
    <n v="5"/>
    <n v="122"/>
    <x v="22"/>
    <s v="101000 Plant In Service"/>
    <n v="1"/>
    <n v="1133410.1599999999"/>
    <n v="0"/>
    <n v="0"/>
    <n v="0"/>
    <n v="0"/>
    <n v="0"/>
    <n v="1133410.1599999999"/>
    <s v="Wyoming"/>
    <d v="2021-12-01T00:00:00"/>
    <x v="0"/>
    <x v="12"/>
    <x v="0"/>
    <s v="Cheyenne Light Fuel &amp; Power Co"/>
    <x v="0"/>
    <x v="1"/>
  </r>
  <r>
    <n v="5"/>
    <n v="122"/>
    <x v="23"/>
    <s v="101000 Plant In Service"/>
    <n v="1"/>
    <n v="168500"/>
    <n v="0"/>
    <n v="0"/>
    <n v="0"/>
    <n v="0"/>
    <n v="0"/>
    <n v="168500"/>
    <s v="Wyoming"/>
    <d v="2021-12-01T00:00:00"/>
    <x v="0"/>
    <x v="0"/>
    <x v="0"/>
    <s v="Cheyenne Light Fuel &amp; Power Co"/>
    <x v="0"/>
    <x v="11"/>
  </r>
  <r>
    <n v="5"/>
    <n v="122"/>
    <x v="23"/>
    <s v="101000 Plant In Service"/>
    <n v="1"/>
    <n v="168500"/>
    <n v="0"/>
    <n v="0"/>
    <n v="0"/>
    <n v="0"/>
    <n v="0"/>
    <n v="168500"/>
    <s v="Wyoming"/>
    <d v="2021-12-01T00:00:00"/>
    <x v="0"/>
    <x v="1"/>
    <x v="0"/>
    <s v="Cheyenne Light Fuel &amp; Power Co"/>
    <x v="0"/>
    <x v="11"/>
  </r>
  <r>
    <n v="5"/>
    <n v="122"/>
    <x v="23"/>
    <s v="101000 Plant In Service"/>
    <n v="1"/>
    <n v="168500"/>
    <n v="0"/>
    <n v="0"/>
    <n v="0"/>
    <n v="0"/>
    <n v="0"/>
    <n v="168500"/>
    <s v="Wyoming"/>
    <d v="2021-12-01T00:00:00"/>
    <x v="0"/>
    <x v="2"/>
    <x v="0"/>
    <s v="Cheyenne Light Fuel &amp; Power Co"/>
    <x v="0"/>
    <x v="11"/>
  </r>
  <r>
    <n v="5"/>
    <n v="122"/>
    <x v="23"/>
    <s v="101000 Plant In Service"/>
    <n v="1"/>
    <n v="168500"/>
    <n v="0"/>
    <n v="0"/>
    <n v="0"/>
    <n v="0"/>
    <n v="0"/>
    <n v="168500"/>
    <s v="Wyoming"/>
    <d v="2021-12-01T00:00:00"/>
    <x v="0"/>
    <x v="3"/>
    <x v="0"/>
    <s v="Cheyenne Light Fuel &amp; Power Co"/>
    <x v="0"/>
    <x v="11"/>
  </r>
  <r>
    <n v="5"/>
    <n v="122"/>
    <x v="23"/>
    <s v="101000 Plant In Service"/>
    <n v="1"/>
    <n v="168500"/>
    <n v="0"/>
    <n v="0"/>
    <n v="0"/>
    <n v="0"/>
    <n v="0"/>
    <n v="168500"/>
    <s v="Wyoming"/>
    <d v="2021-12-01T00:00:00"/>
    <x v="0"/>
    <x v="4"/>
    <x v="0"/>
    <s v="Cheyenne Light Fuel &amp; Power Co"/>
    <x v="0"/>
    <x v="11"/>
  </r>
  <r>
    <n v="5"/>
    <n v="122"/>
    <x v="23"/>
    <s v="101000 Plant In Service"/>
    <n v="1"/>
    <n v="168500"/>
    <n v="0"/>
    <n v="0"/>
    <n v="0"/>
    <n v="0"/>
    <n v="0"/>
    <n v="168500"/>
    <s v="Wyoming"/>
    <d v="2021-12-01T00:00:00"/>
    <x v="0"/>
    <x v="5"/>
    <x v="0"/>
    <s v="Cheyenne Light Fuel &amp; Power Co"/>
    <x v="0"/>
    <x v="11"/>
  </r>
  <r>
    <n v="5"/>
    <n v="122"/>
    <x v="23"/>
    <s v="101000 Plant In Service"/>
    <n v="1"/>
    <n v="168500"/>
    <n v="0"/>
    <n v="0"/>
    <n v="0"/>
    <n v="0"/>
    <n v="0"/>
    <n v="168500"/>
    <s v="Wyoming"/>
    <d v="2021-12-01T00:00:00"/>
    <x v="0"/>
    <x v="6"/>
    <x v="0"/>
    <s v="Cheyenne Light Fuel &amp; Power Co"/>
    <x v="0"/>
    <x v="11"/>
  </r>
  <r>
    <n v="5"/>
    <n v="122"/>
    <x v="23"/>
    <s v="101000 Plant In Service"/>
    <n v="1"/>
    <n v="168500"/>
    <n v="0"/>
    <n v="0"/>
    <n v="0"/>
    <n v="0"/>
    <n v="0"/>
    <n v="168500"/>
    <s v="Wyoming"/>
    <d v="2021-12-01T00:00:00"/>
    <x v="0"/>
    <x v="7"/>
    <x v="0"/>
    <s v="Cheyenne Light Fuel &amp; Power Co"/>
    <x v="0"/>
    <x v="11"/>
  </r>
  <r>
    <n v="5"/>
    <n v="122"/>
    <x v="23"/>
    <s v="101000 Plant In Service"/>
    <n v="1"/>
    <n v="168500"/>
    <n v="0"/>
    <n v="0"/>
    <n v="0"/>
    <n v="0"/>
    <n v="0"/>
    <n v="168500"/>
    <s v="Wyoming"/>
    <d v="2021-12-01T00:00:00"/>
    <x v="0"/>
    <x v="8"/>
    <x v="0"/>
    <s v="Cheyenne Light Fuel &amp; Power Co"/>
    <x v="0"/>
    <x v="11"/>
  </r>
  <r>
    <n v="5"/>
    <n v="122"/>
    <x v="23"/>
    <s v="101000 Plant In Service"/>
    <n v="1"/>
    <n v="168500"/>
    <n v="0"/>
    <n v="0"/>
    <n v="0"/>
    <n v="0"/>
    <n v="0"/>
    <n v="168500"/>
    <s v="Wyoming"/>
    <d v="2021-12-01T00:00:00"/>
    <x v="0"/>
    <x v="9"/>
    <x v="0"/>
    <s v="Cheyenne Light Fuel &amp; Power Co"/>
    <x v="0"/>
    <x v="11"/>
  </r>
  <r>
    <n v="5"/>
    <n v="122"/>
    <x v="23"/>
    <s v="101000 Plant In Service"/>
    <n v="1"/>
    <n v="168500"/>
    <n v="0"/>
    <n v="0"/>
    <n v="0"/>
    <n v="0"/>
    <n v="0"/>
    <n v="168500"/>
    <s v="Wyoming"/>
    <d v="2021-12-01T00:00:00"/>
    <x v="0"/>
    <x v="10"/>
    <x v="0"/>
    <s v="Cheyenne Light Fuel &amp; Power Co"/>
    <x v="0"/>
    <x v="11"/>
  </r>
  <r>
    <n v="5"/>
    <n v="122"/>
    <x v="23"/>
    <s v="101000 Plant In Service"/>
    <n v="1"/>
    <n v="168500"/>
    <n v="0"/>
    <n v="0"/>
    <n v="0"/>
    <n v="0"/>
    <n v="0"/>
    <n v="168500"/>
    <s v="Wyoming"/>
    <d v="2021-12-01T00:00:00"/>
    <x v="0"/>
    <x v="11"/>
    <x v="0"/>
    <s v="Cheyenne Light Fuel &amp; Power Co"/>
    <x v="0"/>
    <x v="11"/>
  </r>
  <r>
    <n v="5"/>
    <n v="122"/>
    <x v="23"/>
    <s v="101000 Plant In Service"/>
    <n v="1"/>
    <n v="168500"/>
    <n v="0"/>
    <n v="0"/>
    <n v="0"/>
    <n v="0"/>
    <n v="0"/>
    <n v="168500"/>
    <s v="Wyoming"/>
    <d v="2021-12-01T00:00:00"/>
    <x v="0"/>
    <x v="12"/>
    <x v="0"/>
    <s v="Cheyenne Light Fuel &amp; Power Co"/>
    <x v="0"/>
    <x v="11"/>
  </r>
  <r>
    <n v="5"/>
    <n v="122"/>
    <x v="24"/>
    <s v="101000 Plant In Service"/>
    <n v="1"/>
    <n v="10482458.279999999"/>
    <n v="0"/>
    <n v="0"/>
    <n v="0"/>
    <n v="0"/>
    <n v="0"/>
    <n v="10482458.279999999"/>
    <s v="Wyoming"/>
    <d v="2021-12-01T00:00:00"/>
    <x v="0"/>
    <x v="0"/>
    <x v="0"/>
    <s v="Cheyenne Light Fuel &amp; Power Co"/>
    <x v="2"/>
    <x v="12"/>
  </r>
  <r>
    <n v="5"/>
    <n v="122"/>
    <x v="24"/>
    <s v="101000 Plant In Service"/>
    <n v="1"/>
    <n v="10482458.279999999"/>
    <n v="0"/>
    <n v="0"/>
    <n v="0"/>
    <n v="0"/>
    <n v="0"/>
    <n v="10482458.279999999"/>
    <s v="Wyoming"/>
    <d v="2021-12-01T00:00:00"/>
    <x v="0"/>
    <x v="1"/>
    <x v="0"/>
    <s v="Cheyenne Light Fuel &amp; Power Co"/>
    <x v="2"/>
    <x v="12"/>
  </r>
  <r>
    <n v="5"/>
    <n v="122"/>
    <x v="24"/>
    <s v="101000 Plant In Service"/>
    <n v="1"/>
    <n v="10482458.279999999"/>
    <n v="0"/>
    <n v="0"/>
    <n v="0"/>
    <n v="0"/>
    <n v="0"/>
    <n v="10482458.279999999"/>
    <s v="Wyoming"/>
    <d v="2021-12-01T00:00:00"/>
    <x v="0"/>
    <x v="2"/>
    <x v="0"/>
    <s v="Cheyenne Light Fuel &amp; Power Co"/>
    <x v="2"/>
    <x v="12"/>
  </r>
  <r>
    <n v="5"/>
    <n v="122"/>
    <x v="24"/>
    <s v="101000 Plant In Service"/>
    <n v="1"/>
    <n v="10482458.279999999"/>
    <n v="0"/>
    <n v="0"/>
    <n v="0"/>
    <n v="0"/>
    <n v="0"/>
    <n v="10482458.279999999"/>
    <s v="Wyoming"/>
    <d v="2021-12-01T00:00:00"/>
    <x v="0"/>
    <x v="3"/>
    <x v="0"/>
    <s v="Cheyenne Light Fuel &amp; Power Co"/>
    <x v="2"/>
    <x v="12"/>
  </r>
  <r>
    <n v="5"/>
    <n v="122"/>
    <x v="24"/>
    <s v="101000 Plant In Service"/>
    <n v="1"/>
    <n v="10482458.279999999"/>
    <n v="0"/>
    <n v="0"/>
    <n v="0"/>
    <n v="0"/>
    <n v="0"/>
    <n v="10482458.279999999"/>
    <s v="Wyoming"/>
    <d v="2021-12-01T00:00:00"/>
    <x v="0"/>
    <x v="4"/>
    <x v="0"/>
    <s v="Cheyenne Light Fuel &amp; Power Co"/>
    <x v="2"/>
    <x v="12"/>
  </r>
  <r>
    <n v="5"/>
    <n v="122"/>
    <x v="24"/>
    <s v="101000 Plant In Service"/>
    <n v="1"/>
    <n v="10482458.279999999"/>
    <n v="49078.590000000004"/>
    <n v="0"/>
    <n v="0"/>
    <n v="0"/>
    <n v="0"/>
    <n v="10531536.869999999"/>
    <s v="Wyoming"/>
    <d v="2021-12-01T00:00:00"/>
    <x v="0"/>
    <x v="5"/>
    <x v="0"/>
    <s v="Cheyenne Light Fuel &amp; Power Co"/>
    <x v="2"/>
    <x v="12"/>
  </r>
  <r>
    <n v="5"/>
    <n v="122"/>
    <x v="24"/>
    <s v="101000 Plant In Service"/>
    <n v="1"/>
    <n v="10531536.869999999"/>
    <n v="0"/>
    <n v="0"/>
    <n v="0"/>
    <n v="0"/>
    <n v="0"/>
    <n v="10531536.869999999"/>
    <s v="Wyoming"/>
    <d v="2021-12-01T00:00:00"/>
    <x v="0"/>
    <x v="6"/>
    <x v="0"/>
    <s v="Cheyenne Light Fuel &amp; Power Co"/>
    <x v="2"/>
    <x v="12"/>
  </r>
  <r>
    <n v="5"/>
    <n v="122"/>
    <x v="24"/>
    <s v="101000 Plant In Service"/>
    <n v="1"/>
    <n v="10531536.869999999"/>
    <n v="75481.990000000005"/>
    <n v="0"/>
    <n v="0"/>
    <n v="0"/>
    <n v="0"/>
    <n v="10607018.859999999"/>
    <s v="Wyoming"/>
    <d v="2021-12-01T00:00:00"/>
    <x v="0"/>
    <x v="7"/>
    <x v="0"/>
    <s v="Cheyenne Light Fuel &amp; Power Co"/>
    <x v="2"/>
    <x v="12"/>
  </r>
  <r>
    <n v="5"/>
    <n v="122"/>
    <x v="24"/>
    <s v="101000 Plant In Service"/>
    <n v="1"/>
    <n v="10607018.859999999"/>
    <n v="0"/>
    <n v="0"/>
    <n v="0"/>
    <n v="0"/>
    <n v="0"/>
    <n v="10607018.859999999"/>
    <s v="Wyoming"/>
    <d v="2021-12-01T00:00:00"/>
    <x v="0"/>
    <x v="8"/>
    <x v="0"/>
    <s v="Cheyenne Light Fuel &amp; Power Co"/>
    <x v="2"/>
    <x v="12"/>
  </r>
  <r>
    <n v="5"/>
    <n v="122"/>
    <x v="24"/>
    <s v="101000 Plant In Service"/>
    <n v="1"/>
    <n v="10607018.859999999"/>
    <n v="0"/>
    <n v="0"/>
    <n v="0"/>
    <n v="0"/>
    <n v="0"/>
    <n v="10607018.859999999"/>
    <s v="Wyoming"/>
    <d v="2021-12-01T00:00:00"/>
    <x v="0"/>
    <x v="9"/>
    <x v="0"/>
    <s v="Cheyenne Light Fuel &amp; Power Co"/>
    <x v="2"/>
    <x v="12"/>
  </r>
  <r>
    <n v="5"/>
    <n v="122"/>
    <x v="24"/>
    <s v="101000 Plant In Service"/>
    <n v="1"/>
    <n v="10607018.859999999"/>
    <n v="0"/>
    <n v="0"/>
    <n v="0"/>
    <n v="0"/>
    <n v="0"/>
    <n v="10607018.859999999"/>
    <s v="Wyoming"/>
    <d v="2021-12-01T00:00:00"/>
    <x v="0"/>
    <x v="10"/>
    <x v="0"/>
    <s v="Cheyenne Light Fuel &amp; Power Co"/>
    <x v="2"/>
    <x v="12"/>
  </r>
  <r>
    <n v="5"/>
    <n v="122"/>
    <x v="24"/>
    <s v="101000 Plant In Service"/>
    <n v="1"/>
    <n v="10607018.859999999"/>
    <n v="0"/>
    <n v="0"/>
    <n v="0"/>
    <n v="0"/>
    <n v="0"/>
    <n v="10607018.859999999"/>
    <s v="Wyoming"/>
    <d v="2021-12-01T00:00:00"/>
    <x v="0"/>
    <x v="11"/>
    <x v="0"/>
    <s v="Cheyenne Light Fuel &amp; Power Co"/>
    <x v="2"/>
    <x v="12"/>
  </r>
  <r>
    <n v="5"/>
    <n v="122"/>
    <x v="24"/>
    <s v="101000 Plant In Service"/>
    <n v="1"/>
    <n v="10607018.859999999"/>
    <n v="280279.88"/>
    <n v="0"/>
    <n v="0"/>
    <n v="0"/>
    <n v="0"/>
    <n v="10887298.74"/>
    <s v="Wyoming"/>
    <d v="2021-12-01T00:00:00"/>
    <x v="0"/>
    <x v="12"/>
    <x v="0"/>
    <s v="Cheyenne Light Fuel &amp; Power Co"/>
    <x v="2"/>
    <x v="12"/>
  </r>
  <r>
    <n v="5"/>
    <n v="122"/>
    <x v="25"/>
    <s v="101000 Plant In Service"/>
    <n v="1"/>
    <n v="103324812.09"/>
    <n v="31437.58"/>
    <n v="-20992.43"/>
    <n v="0"/>
    <n v="0"/>
    <n v="0"/>
    <n v="103335257.23999999"/>
    <s v="Wyoming"/>
    <d v="2021-12-01T00:00:00"/>
    <x v="0"/>
    <x v="0"/>
    <x v="0"/>
    <s v="Cheyenne Light Fuel &amp; Power Co"/>
    <x v="2"/>
    <x v="13"/>
  </r>
  <r>
    <n v="5"/>
    <n v="122"/>
    <x v="25"/>
    <s v="101000 Plant In Service"/>
    <n v="1"/>
    <n v="103335257.23999999"/>
    <n v="-16014.02"/>
    <n v="0"/>
    <n v="0"/>
    <n v="0"/>
    <n v="0"/>
    <n v="103319243.22"/>
    <s v="Wyoming"/>
    <d v="2021-12-01T00:00:00"/>
    <x v="0"/>
    <x v="1"/>
    <x v="0"/>
    <s v="Cheyenne Light Fuel &amp; Power Co"/>
    <x v="2"/>
    <x v="13"/>
  </r>
  <r>
    <n v="5"/>
    <n v="122"/>
    <x v="25"/>
    <s v="101000 Plant In Service"/>
    <n v="1"/>
    <n v="103319243.22"/>
    <n v="18389.7"/>
    <n v="0"/>
    <n v="0"/>
    <n v="0"/>
    <n v="0"/>
    <n v="103337632.92"/>
    <s v="Wyoming"/>
    <d v="2021-12-01T00:00:00"/>
    <x v="0"/>
    <x v="2"/>
    <x v="0"/>
    <s v="Cheyenne Light Fuel &amp; Power Co"/>
    <x v="2"/>
    <x v="13"/>
  </r>
  <r>
    <n v="5"/>
    <n v="122"/>
    <x v="25"/>
    <s v="101000 Plant In Service"/>
    <n v="1"/>
    <n v="103337632.92"/>
    <n v="0"/>
    <n v="0"/>
    <n v="0"/>
    <n v="0"/>
    <n v="0"/>
    <n v="103337632.92"/>
    <s v="Wyoming"/>
    <d v="2021-12-01T00:00:00"/>
    <x v="0"/>
    <x v="3"/>
    <x v="0"/>
    <s v="Cheyenne Light Fuel &amp; Power Co"/>
    <x v="2"/>
    <x v="13"/>
  </r>
  <r>
    <n v="5"/>
    <n v="122"/>
    <x v="25"/>
    <s v="101000 Plant In Service"/>
    <n v="1"/>
    <n v="103337632.92"/>
    <n v="0"/>
    <n v="0"/>
    <n v="0"/>
    <n v="0"/>
    <n v="0"/>
    <n v="103337632.92"/>
    <s v="Wyoming"/>
    <d v="2021-12-01T00:00:00"/>
    <x v="0"/>
    <x v="4"/>
    <x v="0"/>
    <s v="Cheyenne Light Fuel &amp; Power Co"/>
    <x v="2"/>
    <x v="13"/>
  </r>
  <r>
    <n v="5"/>
    <n v="122"/>
    <x v="25"/>
    <s v="101000 Plant In Service"/>
    <n v="1"/>
    <n v="103337632.92"/>
    <n v="0"/>
    <n v="0"/>
    <n v="0"/>
    <n v="0"/>
    <n v="0"/>
    <n v="103337632.92"/>
    <s v="Wyoming"/>
    <d v="2021-12-01T00:00:00"/>
    <x v="0"/>
    <x v="5"/>
    <x v="0"/>
    <s v="Cheyenne Light Fuel &amp; Power Co"/>
    <x v="2"/>
    <x v="13"/>
  </r>
  <r>
    <n v="5"/>
    <n v="122"/>
    <x v="25"/>
    <s v="101000 Plant In Service"/>
    <n v="1"/>
    <n v="103337632.92"/>
    <n v="23386.600000000002"/>
    <n v="0"/>
    <n v="0"/>
    <n v="0"/>
    <n v="0"/>
    <n v="103361019.52"/>
    <s v="Wyoming"/>
    <d v="2021-12-01T00:00:00"/>
    <x v="0"/>
    <x v="6"/>
    <x v="0"/>
    <s v="Cheyenne Light Fuel &amp; Power Co"/>
    <x v="2"/>
    <x v="13"/>
  </r>
  <r>
    <n v="5"/>
    <n v="122"/>
    <x v="25"/>
    <s v="101000 Plant In Service"/>
    <n v="1"/>
    <n v="103361019.52"/>
    <n v="-3434.53"/>
    <n v="0"/>
    <n v="0"/>
    <n v="0"/>
    <n v="0"/>
    <n v="103357584.98999999"/>
    <s v="Wyoming"/>
    <d v="2021-12-01T00:00:00"/>
    <x v="0"/>
    <x v="7"/>
    <x v="0"/>
    <s v="Cheyenne Light Fuel &amp; Power Co"/>
    <x v="2"/>
    <x v="13"/>
  </r>
  <r>
    <n v="5"/>
    <n v="122"/>
    <x v="25"/>
    <s v="101000 Plant In Service"/>
    <n v="1"/>
    <n v="103357584.98999999"/>
    <n v="0"/>
    <n v="0"/>
    <n v="0"/>
    <n v="0"/>
    <n v="0"/>
    <n v="103357584.98999999"/>
    <s v="Wyoming"/>
    <d v="2021-12-01T00:00:00"/>
    <x v="0"/>
    <x v="8"/>
    <x v="0"/>
    <s v="Cheyenne Light Fuel &amp; Power Co"/>
    <x v="2"/>
    <x v="13"/>
  </r>
  <r>
    <n v="5"/>
    <n v="122"/>
    <x v="25"/>
    <s v="101000 Plant In Service"/>
    <n v="1"/>
    <n v="103357584.98999999"/>
    <n v="437438.66000000003"/>
    <n v="0"/>
    <n v="0"/>
    <n v="0"/>
    <n v="0"/>
    <n v="103795023.65000001"/>
    <s v="Wyoming"/>
    <d v="2021-12-01T00:00:00"/>
    <x v="0"/>
    <x v="9"/>
    <x v="0"/>
    <s v="Cheyenne Light Fuel &amp; Power Co"/>
    <x v="2"/>
    <x v="13"/>
  </r>
  <r>
    <n v="5"/>
    <n v="122"/>
    <x v="25"/>
    <s v="101000 Plant In Service"/>
    <n v="1"/>
    <n v="103795023.65000001"/>
    <n v="0"/>
    <n v="0"/>
    <n v="0"/>
    <n v="0"/>
    <n v="0"/>
    <n v="103795023.65000001"/>
    <s v="Wyoming"/>
    <d v="2021-12-01T00:00:00"/>
    <x v="0"/>
    <x v="10"/>
    <x v="0"/>
    <s v="Cheyenne Light Fuel &amp; Power Co"/>
    <x v="2"/>
    <x v="13"/>
  </r>
  <r>
    <n v="5"/>
    <n v="122"/>
    <x v="25"/>
    <s v="101000 Plant In Service"/>
    <n v="1"/>
    <n v="103795023.65000001"/>
    <n v="0"/>
    <n v="0"/>
    <n v="0"/>
    <n v="0"/>
    <n v="0"/>
    <n v="103795023.65000001"/>
    <s v="Wyoming"/>
    <d v="2021-12-01T00:00:00"/>
    <x v="0"/>
    <x v="11"/>
    <x v="0"/>
    <s v="Cheyenne Light Fuel &amp; Power Co"/>
    <x v="2"/>
    <x v="13"/>
  </r>
  <r>
    <n v="5"/>
    <n v="122"/>
    <x v="25"/>
    <s v="101000 Plant In Service"/>
    <n v="1"/>
    <n v="103795023.65000001"/>
    <n v="699120.21"/>
    <n v="-442381.72000000003"/>
    <n v="0"/>
    <n v="0"/>
    <n v="0"/>
    <n v="104051762.14"/>
    <s v="Wyoming"/>
    <d v="2021-12-01T00:00:00"/>
    <x v="0"/>
    <x v="12"/>
    <x v="0"/>
    <s v="Cheyenne Light Fuel &amp; Power Co"/>
    <x v="2"/>
    <x v="13"/>
  </r>
  <r>
    <n v="5"/>
    <n v="122"/>
    <x v="26"/>
    <s v="101000 Plant In Service"/>
    <n v="1"/>
    <n v="74367370.230000004"/>
    <n v="0"/>
    <n v="0"/>
    <n v="0"/>
    <n v="0"/>
    <n v="0"/>
    <n v="74367370.230000004"/>
    <s v="Wyoming"/>
    <d v="2021-12-01T00:00:00"/>
    <x v="0"/>
    <x v="0"/>
    <x v="0"/>
    <s v="Cheyenne Light Fuel &amp; Power Co"/>
    <x v="2"/>
    <x v="14"/>
  </r>
  <r>
    <n v="5"/>
    <n v="122"/>
    <x v="26"/>
    <s v="101000 Plant In Service"/>
    <n v="1"/>
    <n v="74367370.230000004"/>
    <n v="0"/>
    <n v="0"/>
    <n v="0"/>
    <n v="0"/>
    <n v="0"/>
    <n v="74367370.230000004"/>
    <s v="Wyoming"/>
    <d v="2021-12-01T00:00:00"/>
    <x v="0"/>
    <x v="1"/>
    <x v="0"/>
    <s v="Cheyenne Light Fuel &amp; Power Co"/>
    <x v="2"/>
    <x v="14"/>
  </r>
  <r>
    <n v="5"/>
    <n v="122"/>
    <x v="26"/>
    <s v="101000 Plant In Service"/>
    <n v="1"/>
    <n v="74367370.230000004"/>
    <n v="37341.620000000003"/>
    <n v="0"/>
    <n v="0"/>
    <n v="0"/>
    <n v="0"/>
    <n v="74404711.849999994"/>
    <s v="Wyoming"/>
    <d v="2021-12-01T00:00:00"/>
    <x v="0"/>
    <x v="2"/>
    <x v="0"/>
    <s v="Cheyenne Light Fuel &amp; Power Co"/>
    <x v="2"/>
    <x v="14"/>
  </r>
  <r>
    <n v="5"/>
    <n v="122"/>
    <x v="26"/>
    <s v="101000 Plant In Service"/>
    <n v="1"/>
    <n v="74404711.849999994"/>
    <n v="0"/>
    <n v="0"/>
    <n v="0"/>
    <n v="0"/>
    <n v="0"/>
    <n v="74404711.849999994"/>
    <s v="Wyoming"/>
    <d v="2021-12-01T00:00:00"/>
    <x v="0"/>
    <x v="3"/>
    <x v="0"/>
    <s v="Cheyenne Light Fuel &amp; Power Co"/>
    <x v="2"/>
    <x v="14"/>
  </r>
  <r>
    <n v="5"/>
    <n v="122"/>
    <x v="26"/>
    <s v="101000 Plant In Service"/>
    <n v="1"/>
    <n v="74404711.849999994"/>
    <n v="0"/>
    <n v="0"/>
    <n v="0"/>
    <n v="0"/>
    <n v="0"/>
    <n v="74404711.849999994"/>
    <s v="Wyoming"/>
    <d v="2021-12-01T00:00:00"/>
    <x v="0"/>
    <x v="4"/>
    <x v="0"/>
    <s v="Cheyenne Light Fuel &amp; Power Co"/>
    <x v="2"/>
    <x v="14"/>
  </r>
  <r>
    <n v="5"/>
    <n v="122"/>
    <x v="26"/>
    <s v="101000 Plant In Service"/>
    <n v="1"/>
    <n v="74404711.849999994"/>
    <n v="0"/>
    <n v="0"/>
    <n v="0"/>
    <n v="0"/>
    <n v="0"/>
    <n v="74404711.849999994"/>
    <s v="Wyoming"/>
    <d v="2021-12-01T00:00:00"/>
    <x v="0"/>
    <x v="5"/>
    <x v="0"/>
    <s v="Cheyenne Light Fuel &amp; Power Co"/>
    <x v="2"/>
    <x v="14"/>
  </r>
  <r>
    <n v="5"/>
    <n v="122"/>
    <x v="26"/>
    <s v="101000 Plant In Service"/>
    <n v="1"/>
    <n v="74404711.849999994"/>
    <n v="0"/>
    <n v="0"/>
    <n v="0"/>
    <n v="0"/>
    <n v="0"/>
    <n v="74404711.849999994"/>
    <s v="Wyoming"/>
    <d v="2021-12-01T00:00:00"/>
    <x v="0"/>
    <x v="6"/>
    <x v="0"/>
    <s v="Cheyenne Light Fuel &amp; Power Co"/>
    <x v="2"/>
    <x v="14"/>
  </r>
  <r>
    <n v="5"/>
    <n v="122"/>
    <x v="26"/>
    <s v="101000 Plant In Service"/>
    <n v="1"/>
    <n v="74404711.849999994"/>
    <n v="673063.97"/>
    <n v="-525000"/>
    <n v="0"/>
    <n v="0"/>
    <n v="0"/>
    <n v="74552775.819999993"/>
    <s v="Wyoming"/>
    <d v="2021-12-01T00:00:00"/>
    <x v="0"/>
    <x v="7"/>
    <x v="0"/>
    <s v="Cheyenne Light Fuel &amp; Power Co"/>
    <x v="2"/>
    <x v="14"/>
  </r>
  <r>
    <n v="5"/>
    <n v="122"/>
    <x v="26"/>
    <s v="101000 Plant In Service"/>
    <n v="1"/>
    <n v="74552775.819999993"/>
    <n v="0"/>
    <n v="0"/>
    <n v="0"/>
    <n v="0"/>
    <n v="0"/>
    <n v="74552775.819999993"/>
    <s v="Wyoming"/>
    <d v="2021-12-01T00:00:00"/>
    <x v="0"/>
    <x v="8"/>
    <x v="0"/>
    <s v="Cheyenne Light Fuel &amp; Power Co"/>
    <x v="2"/>
    <x v="14"/>
  </r>
  <r>
    <n v="5"/>
    <n v="122"/>
    <x v="26"/>
    <s v="101000 Plant In Service"/>
    <n v="1"/>
    <n v="74552775.819999993"/>
    <n v="0"/>
    <n v="0"/>
    <n v="0"/>
    <n v="0"/>
    <n v="0"/>
    <n v="74552775.819999993"/>
    <s v="Wyoming"/>
    <d v="2021-12-01T00:00:00"/>
    <x v="0"/>
    <x v="9"/>
    <x v="0"/>
    <s v="Cheyenne Light Fuel &amp; Power Co"/>
    <x v="2"/>
    <x v="14"/>
  </r>
  <r>
    <n v="5"/>
    <n v="122"/>
    <x v="26"/>
    <s v="101000 Plant In Service"/>
    <n v="1"/>
    <n v="74552775.819999993"/>
    <n v="0"/>
    <n v="0"/>
    <n v="0"/>
    <n v="0"/>
    <n v="0"/>
    <n v="74552775.819999993"/>
    <s v="Wyoming"/>
    <d v="2021-12-01T00:00:00"/>
    <x v="0"/>
    <x v="10"/>
    <x v="0"/>
    <s v="Cheyenne Light Fuel &amp; Power Co"/>
    <x v="2"/>
    <x v="14"/>
  </r>
  <r>
    <n v="5"/>
    <n v="122"/>
    <x v="26"/>
    <s v="101000 Plant In Service"/>
    <n v="1"/>
    <n v="74552775.819999993"/>
    <n v="281651.37"/>
    <n v="0"/>
    <n v="0"/>
    <n v="0"/>
    <n v="0"/>
    <n v="74834427.189999998"/>
    <s v="Wyoming"/>
    <d v="2021-12-01T00:00:00"/>
    <x v="0"/>
    <x v="11"/>
    <x v="0"/>
    <s v="Cheyenne Light Fuel &amp; Power Co"/>
    <x v="2"/>
    <x v="14"/>
  </r>
  <r>
    <n v="5"/>
    <n v="122"/>
    <x v="26"/>
    <s v="101000 Plant In Service"/>
    <n v="1"/>
    <n v="74834427.189999998"/>
    <n v="0"/>
    <n v="0"/>
    <n v="0"/>
    <n v="0"/>
    <n v="0"/>
    <n v="74834427.189999998"/>
    <s v="Wyoming"/>
    <d v="2021-12-01T00:00:00"/>
    <x v="0"/>
    <x v="12"/>
    <x v="0"/>
    <s v="Cheyenne Light Fuel &amp; Power Co"/>
    <x v="2"/>
    <x v="14"/>
  </r>
  <r>
    <n v="5"/>
    <n v="122"/>
    <x v="27"/>
    <s v="101000 Plant In Service"/>
    <n v="1"/>
    <n v="7797222.2000000002"/>
    <n v="0"/>
    <n v="0"/>
    <n v="0"/>
    <n v="0"/>
    <n v="0"/>
    <n v="7797222.2000000002"/>
    <s v="Wyoming"/>
    <d v="2021-12-01T00:00:00"/>
    <x v="0"/>
    <x v="0"/>
    <x v="0"/>
    <s v="Cheyenne Light Fuel &amp; Power Co"/>
    <x v="2"/>
    <x v="15"/>
  </r>
  <r>
    <n v="5"/>
    <n v="122"/>
    <x v="27"/>
    <s v="101000 Plant In Service"/>
    <n v="1"/>
    <n v="7797222.2000000002"/>
    <n v="0"/>
    <n v="0"/>
    <n v="0"/>
    <n v="0"/>
    <n v="0"/>
    <n v="7797222.2000000002"/>
    <s v="Wyoming"/>
    <d v="2021-12-01T00:00:00"/>
    <x v="0"/>
    <x v="1"/>
    <x v="0"/>
    <s v="Cheyenne Light Fuel &amp; Power Co"/>
    <x v="2"/>
    <x v="15"/>
  </r>
  <r>
    <n v="5"/>
    <n v="122"/>
    <x v="27"/>
    <s v="101000 Plant In Service"/>
    <n v="1"/>
    <n v="7797222.2000000002"/>
    <n v="0"/>
    <n v="0"/>
    <n v="0"/>
    <n v="0"/>
    <n v="0"/>
    <n v="7797222.2000000002"/>
    <s v="Wyoming"/>
    <d v="2021-12-01T00:00:00"/>
    <x v="0"/>
    <x v="2"/>
    <x v="0"/>
    <s v="Cheyenne Light Fuel &amp; Power Co"/>
    <x v="2"/>
    <x v="15"/>
  </r>
  <r>
    <n v="5"/>
    <n v="122"/>
    <x v="27"/>
    <s v="101000 Plant In Service"/>
    <n v="1"/>
    <n v="7797222.2000000002"/>
    <n v="0"/>
    <n v="0"/>
    <n v="0"/>
    <n v="0"/>
    <n v="0"/>
    <n v="7797222.2000000002"/>
    <s v="Wyoming"/>
    <d v="2021-12-01T00:00:00"/>
    <x v="0"/>
    <x v="3"/>
    <x v="0"/>
    <s v="Cheyenne Light Fuel &amp; Power Co"/>
    <x v="2"/>
    <x v="15"/>
  </r>
  <r>
    <n v="5"/>
    <n v="122"/>
    <x v="27"/>
    <s v="101000 Plant In Service"/>
    <n v="1"/>
    <n v="7797222.2000000002"/>
    <n v="0"/>
    <n v="0"/>
    <n v="0"/>
    <n v="0"/>
    <n v="0"/>
    <n v="7797222.2000000002"/>
    <s v="Wyoming"/>
    <d v="2021-12-01T00:00:00"/>
    <x v="0"/>
    <x v="4"/>
    <x v="0"/>
    <s v="Cheyenne Light Fuel &amp; Power Co"/>
    <x v="2"/>
    <x v="15"/>
  </r>
  <r>
    <n v="5"/>
    <n v="122"/>
    <x v="27"/>
    <s v="101000 Plant In Service"/>
    <n v="1"/>
    <n v="7797222.2000000002"/>
    <n v="0"/>
    <n v="0"/>
    <n v="0"/>
    <n v="0"/>
    <n v="0"/>
    <n v="7797222.2000000002"/>
    <s v="Wyoming"/>
    <d v="2021-12-01T00:00:00"/>
    <x v="0"/>
    <x v="5"/>
    <x v="0"/>
    <s v="Cheyenne Light Fuel &amp; Power Co"/>
    <x v="2"/>
    <x v="15"/>
  </r>
  <r>
    <n v="5"/>
    <n v="122"/>
    <x v="27"/>
    <s v="101000 Plant In Service"/>
    <n v="1"/>
    <n v="7797222.2000000002"/>
    <n v="0"/>
    <n v="0"/>
    <n v="0"/>
    <n v="0"/>
    <n v="0"/>
    <n v="7797222.2000000002"/>
    <s v="Wyoming"/>
    <d v="2021-12-01T00:00:00"/>
    <x v="0"/>
    <x v="6"/>
    <x v="0"/>
    <s v="Cheyenne Light Fuel &amp; Power Co"/>
    <x v="2"/>
    <x v="15"/>
  </r>
  <r>
    <n v="5"/>
    <n v="122"/>
    <x v="27"/>
    <s v="101000 Plant In Service"/>
    <n v="1"/>
    <n v="7797222.2000000002"/>
    <n v="0"/>
    <n v="0"/>
    <n v="0"/>
    <n v="0"/>
    <n v="0"/>
    <n v="7797222.2000000002"/>
    <s v="Wyoming"/>
    <d v="2021-12-01T00:00:00"/>
    <x v="0"/>
    <x v="7"/>
    <x v="0"/>
    <s v="Cheyenne Light Fuel &amp; Power Co"/>
    <x v="2"/>
    <x v="15"/>
  </r>
  <r>
    <n v="5"/>
    <n v="122"/>
    <x v="27"/>
    <s v="101000 Plant In Service"/>
    <n v="1"/>
    <n v="7797222.2000000002"/>
    <n v="0"/>
    <n v="0"/>
    <n v="0"/>
    <n v="0"/>
    <n v="0"/>
    <n v="7797222.2000000002"/>
    <s v="Wyoming"/>
    <d v="2021-12-01T00:00:00"/>
    <x v="0"/>
    <x v="8"/>
    <x v="0"/>
    <s v="Cheyenne Light Fuel &amp; Power Co"/>
    <x v="2"/>
    <x v="15"/>
  </r>
  <r>
    <n v="5"/>
    <n v="122"/>
    <x v="27"/>
    <s v="101000 Plant In Service"/>
    <n v="1"/>
    <n v="7797222.2000000002"/>
    <n v="0"/>
    <n v="0"/>
    <n v="0"/>
    <n v="0"/>
    <n v="0"/>
    <n v="7797222.2000000002"/>
    <s v="Wyoming"/>
    <d v="2021-12-01T00:00:00"/>
    <x v="0"/>
    <x v="9"/>
    <x v="0"/>
    <s v="Cheyenne Light Fuel &amp; Power Co"/>
    <x v="2"/>
    <x v="15"/>
  </r>
  <r>
    <n v="5"/>
    <n v="122"/>
    <x v="27"/>
    <s v="101000 Plant In Service"/>
    <n v="1"/>
    <n v="7797222.2000000002"/>
    <n v="0"/>
    <n v="0"/>
    <n v="0"/>
    <n v="0"/>
    <n v="0"/>
    <n v="7797222.2000000002"/>
    <s v="Wyoming"/>
    <d v="2021-12-01T00:00:00"/>
    <x v="0"/>
    <x v="10"/>
    <x v="0"/>
    <s v="Cheyenne Light Fuel &amp; Power Co"/>
    <x v="2"/>
    <x v="15"/>
  </r>
  <r>
    <n v="5"/>
    <n v="122"/>
    <x v="27"/>
    <s v="101000 Plant In Service"/>
    <n v="1"/>
    <n v="7797222.2000000002"/>
    <n v="0"/>
    <n v="0"/>
    <n v="0"/>
    <n v="0"/>
    <n v="0"/>
    <n v="7797222.2000000002"/>
    <s v="Wyoming"/>
    <d v="2021-12-01T00:00:00"/>
    <x v="0"/>
    <x v="11"/>
    <x v="0"/>
    <s v="Cheyenne Light Fuel &amp; Power Co"/>
    <x v="2"/>
    <x v="15"/>
  </r>
  <r>
    <n v="5"/>
    <n v="122"/>
    <x v="27"/>
    <s v="101000 Plant In Service"/>
    <n v="1"/>
    <n v="7797222.2000000002"/>
    <n v="0"/>
    <n v="0"/>
    <n v="0"/>
    <n v="0"/>
    <n v="0"/>
    <n v="7797222.2000000002"/>
    <s v="Wyoming"/>
    <d v="2021-12-01T00:00:00"/>
    <x v="0"/>
    <x v="12"/>
    <x v="0"/>
    <s v="Cheyenne Light Fuel &amp; Power Co"/>
    <x v="2"/>
    <x v="15"/>
  </r>
  <r>
    <n v="5"/>
    <n v="122"/>
    <x v="28"/>
    <s v="101000 Plant In Service"/>
    <n v="1"/>
    <n v="102710.35"/>
    <n v="0"/>
    <n v="0"/>
    <n v="0"/>
    <n v="0"/>
    <n v="0"/>
    <n v="102710.35"/>
    <s v="Wyoming"/>
    <d v="2021-12-01T00:00:00"/>
    <x v="0"/>
    <x v="0"/>
    <x v="0"/>
    <s v="Cheyenne Light Fuel &amp; Power Co"/>
    <x v="2"/>
    <x v="16"/>
  </r>
  <r>
    <n v="5"/>
    <n v="122"/>
    <x v="28"/>
    <s v="101000 Plant In Service"/>
    <n v="1"/>
    <n v="102710.35"/>
    <n v="0"/>
    <n v="0"/>
    <n v="0"/>
    <n v="0"/>
    <n v="0"/>
    <n v="102710.35"/>
    <s v="Wyoming"/>
    <d v="2021-12-01T00:00:00"/>
    <x v="0"/>
    <x v="1"/>
    <x v="0"/>
    <s v="Cheyenne Light Fuel &amp; Power Co"/>
    <x v="2"/>
    <x v="16"/>
  </r>
  <r>
    <n v="5"/>
    <n v="122"/>
    <x v="28"/>
    <s v="101000 Plant In Service"/>
    <n v="1"/>
    <n v="102710.35"/>
    <n v="0"/>
    <n v="0"/>
    <n v="0"/>
    <n v="0"/>
    <n v="0"/>
    <n v="102710.35"/>
    <s v="Wyoming"/>
    <d v="2021-12-01T00:00:00"/>
    <x v="0"/>
    <x v="2"/>
    <x v="0"/>
    <s v="Cheyenne Light Fuel &amp; Power Co"/>
    <x v="2"/>
    <x v="16"/>
  </r>
  <r>
    <n v="5"/>
    <n v="122"/>
    <x v="28"/>
    <s v="101000 Plant In Service"/>
    <n v="1"/>
    <n v="102710.35"/>
    <n v="0"/>
    <n v="0"/>
    <n v="0"/>
    <n v="0"/>
    <n v="0"/>
    <n v="102710.35"/>
    <s v="Wyoming"/>
    <d v="2021-12-01T00:00:00"/>
    <x v="0"/>
    <x v="3"/>
    <x v="0"/>
    <s v="Cheyenne Light Fuel &amp; Power Co"/>
    <x v="2"/>
    <x v="16"/>
  </r>
  <r>
    <n v="5"/>
    <n v="122"/>
    <x v="28"/>
    <s v="101000 Plant In Service"/>
    <n v="1"/>
    <n v="102710.35"/>
    <n v="0"/>
    <n v="0"/>
    <n v="0"/>
    <n v="0"/>
    <n v="0"/>
    <n v="102710.35"/>
    <s v="Wyoming"/>
    <d v="2021-12-01T00:00:00"/>
    <x v="0"/>
    <x v="4"/>
    <x v="0"/>
    <s v="Cheyenne Light Fuel &amp; Power Co"/>
    <x v="2"/>
    <x v="16"/>
  </r>
  <r>
    <n v="5"/>
    <n v="122"/>
    <x v="28"/>
    <s v="101000 Plant In Service"/>
    <n v="1"/>
    <n v="102710.35"/>
    <n v="0"/>
    <n v="0"/>
    <n v="0"/>
    <n v="0"/>
    <n v="0"/>
    <n v="102710.35"/>
    <s v="Wyoming"/>
    <d v="2021-12-01T00:00:00"/>
    <x v="0"/>
    <x v="5"/>
    <x v="0"/>
    <s v="Cheyenne Light Fuel &amp; Power Co"/>
    <x v="2"/>
    <x v="16"/>
  </r>
  <r>
    <n v="5"/>
    <n v="122"/>
    <x v="28"/>
    <s v="101000 Plant In Service"/>
    <n v="1"/>
    <n v="102710.35"/>
    <n v="0"/>
    <n v="0"/>
    <n v="0"/>
    <n v="0"/>
    <n v="0"/>
    <n v="102710.35"/>
    <s v="Wyoming"/>
    <d v="2021-12-01T00:00:00"/>
    <x v="0"/>
    <x v="6"/>
    <x v="0"/>
    <s v="Cheyenne Light Fuel &amp; Power Co"/>
    <x v="2"/>
    <x v="16"/>
  </r>
  <r>
    <n v="5"/>
    <n v="122"/>
    <x v="28"/>
    <s v="101000 Plant In Service"/>
    <n v="1"/>
    <n v="102710.35"/>
    <n v="0"/>
    <n v="0"/>
    <n v="0"/>
    <n v="0"/>
    <n v="0"/>
    <n v="102710.35"/>
    <s v="Wyoming"/>
    <d v="2021-12-01T00:00:00"/>
    <x v="0"/>
    <x v="7"/>
    <x v="0"/>
    <s v="Cheyenne Light Fuel &amp; Power Co"/>
    <x v="2"/>
    <x v="16"/>
  </r>
  <r>
    <n v="5"/>
    <n v="122"/>
    <x v="28"/>
    <s v="101000 Plant In Service"/>
    <n v="1"/>
    <n v="102710.35"/>
    <n v="0"/>
    <n v="0"/>
    <n v="0"/>
    <n v="0"/>
    <n v="0"/>
    <n v="102710.35"/>
    <s v="Wyoming"/>
    <d v="2021-12-01T00:00:00"/>
    <x v="0"/>
    <x v="8"/>
    <x v="0"/>
    <s v="Cheyenne Light Fuel &amp; Power Co"/>
    <x v="2"/>
    <x v="16"/>
  </r>
  <r>
    <n v="5"/>
    <n v="122"/>
    <x v="28"/>
    <s v="101000 Plant In Service"/>
    <n v="1"/>
    <n v="102710.35"/>
    <n v="0"/>
    <n v="0"/>
    <n v="0"/>
    <n v="0"/>
    <n v="0"/>
    <n v="102710.35"/>
    <s v="Wyoming"/>
    <d v="2021-12-01T00:00:00"/>
    <x v="0"/>
    <x v="9"/>
    <x v="0"/>
    <s v="Cheyenne Light Fuel &amp; Power Co"/>
    <x v="2"/>
    <x v="16"/>
  </r>
  <r>
    <n v="5"/>
    <n v="122"/>
    <x v="28"/>
    <s v="101000 Plant In Service"/>
    <n v="1"/>
    <n v="102710.35"/>
    <n v="0"/>
    <n v="0"/>
    <n v="0"/>
    <n v="0"/>
    <n v="0"/>
    <n v="102710.35"/>
    <s v="Wyoming"/>
    <d v="2021-12-01T00:00:00"/>
    <x v="0"/>
    <x v="10"/>
    <x v="0"/>
    <s v="Cheyenne Light Fuel &amp; Power Co"/>
    <x v="2"/>
    <x v="16"/>
  </r>
  <r>
    <n v="5"/>
    <n v="122"/>
    <x v="28"/>
    <s v="101000 Plant In Service"/>
    <n v="1"/>
    <n v="102710.35"/>
    <n v="0"/>
    <n v="0"/>
    <n v="0"/>
    <n v="0"/>
    <n v="0"/>
    <n v="102710.35"/>
    <s v="Wyoming"/>
    <d v="2021-12-01T00:00:00"/>
    <x v="0"/>
    <x v="11"/>
    <x v="0"/>
    <s v="Cheyenne Light Fuel &amp; Power Co"/>
    <x v="2"/>
    <x v="16"/>
  </r>
  <r>
    <n v="5"/>
    <n v="122"/>
    <x v="28"/>
    <s v="101000 Plant In Service"/>
    <n v="1"/>
    <n v="102710.35"/>
    <n v="0"/>
    <n v="0"/>
    <n v="0"/>
    <n v="0"/>
    <n v="0"/>
    <n v="102710.35"/>
    <s v="Wyoming"/>
    <d v="2021-12-01T00:00:00"/>
    <x v="0"/>
    <x v="12"/>
    <x v="0"/>
    <s v="Cheyenne Light Fuel &amp; Power Co"/>
    <x v="2"/>
    <x v="16"/>
  </r>
  <r>
    <n v="5"/>
    <n v="122"/>
    <x v="29"/>
    <s v="101000 Plant In Service"/>
    <n v="1"/>
    <n v="3201778.11"/>
    <n v="0"/>
    <n v="0"/>
    <n v="0"/>
    <n v="0"/>
    <n v="0"/>
    <n v="3201778.11"/>
    <s v="Wyoming"/>
    <d v="2021-12-01T00:00:00"/>
    <x v="0"/>
    <x v="0"/>
    <x v="0"/>
    <s v="Cheyenne Light Fuel &amp; Power Co"/>
    <x v="2"/>
    <x v="17"/>
  </r>
  <r>
    <n v="5"/>
    <n v="122"/>
    <x v="29"/>
    <s v="101000 Plant In Service"/>
    <n v="1"/>
    <n v="3201778.11"/>
    <n v="0"/>
    <n v="0"/>
    <n v="0"/>
    <n v="0"/>
    <n v="0"/>
    <n v="3201778.11"/>
    <s v="Wyoming"/>
    <d v="2021-12-01T00:00:00"/>
    <x v="0"/>
    <x v="1"/>
    <x v="0"/>
    <s v="Cheyenne Light Fuel &amp; Power Co"/>
    <x v="2"/>
    <x v="17"/>
  </r>
  <r>
    <n v="5"/>
    <n v="122"/>
    <x v="29"/>
    <s v="101000 Plant In Service"/>
    <n v="1"/>
    <n v="3201778.11"/>
    <n v="0"/>
    <n v="0"/>
    <n v="0"/>
    <n v="0"/>
    <n v="0"/>
    <n v="3201778.11"/>
    <s v="Wyoming"/>
    <d v="2021-12-01T00:00:00"/>
    <x v="0"/>
    <x v="2"/>
    <x v="0"/>
    <s v="Cheyenne Light Fuel &amp; Power Co"/>
    <x v="2"/>
    <x v="17"/>
  </r>
  <r>
    <n v="5"/>
    <n v="122"/>
    <x v="29"/>
    <s v="101000 Plant In Service"/>
    <n v="1"/>
    <n v="3201778.11"/>
    <n v="0"/>
    <n v="0"/>
    <n v="0"/>
    <n v="0"/>
    <n v="0"/>
    <n v="3201778.11"/>
    <s v="Wyoming"/>
    <d v="2021-12-01T00:00:00"/>
    <x v="0"/>
    <x v="3"/>
    <x v="0"/>
    <s v="Cheyenne Light Fuel &amp; Power Co"/>
    <x v="2"/>
    <x v="17"/>
  </r>
  <r>
    <n v="5"/>
    <n v="122"/>
    <x v="29"/>
    <s v="101000 Plant In Service"/>
    <n v="1"/>
    <n v="3201778.11"/>
    <n v="0"/>
    <n v="0"/>
    <n v="0"/>
    <n v="0"/>
    <n v="0"/>
    <n v="3201778.11"/>
    <s v="Wyoming"/>
    <d v="2021-12-01T00:00:00"/>
    <x v="0"/>
    <x v="4"/>
    <x v="0"/>
    <s v="Cheyenne Light Fuel &amp; Power Co"/>
    <x v="2"/>
    <x v="17"/>
  </r>
  <r>
    <n v="5"/>
    <n v="122"/>
    <x v="29"/>
    <s v="101000 Plant In Service"/>
    <n v="1"/>
    <n v="3201778.11"/>
    <n v="0"/>
    <n v="0"/>
    <n v="0"/>
    <n v="0"/>
    <n v="0"/>
    <n v="3201778.11"/>
    <s v="Wyoming"/>
    <d v="2021-12-01T00:00:00"/>
    <x v="0"/>
    <x v="5"/>
    <x v="0"/>
    <s v="Cheyenne Light Fuel &amp; Power Co"/>
    <x v="2"/>
    <x v="17"/>
  </r>
  <r>
    <n v="5"/>
    <n v="122"/>
    <x v="29"/>
    <s v="101000 Plant In Service"/>
    <n v="1"/>
    <n v="3201778.11"/>
    <n v="0"/>
    <n v="0"/>
    <n v="0"/>
    <n v="0"/>
    <n v="0"/>
    <n v="3201778.11"/>
    <s v="Wyoming"/>
    <d v="2021-12-01T00:00:00"/>
    <x v="0"/>
    <x v="6"/>
    <x v="0"/>
    <s v="Cheyenne Light Fuel &amp; Power Co"/>
    <x v="2"/>
    <x v="17"/>
  </r>
  <r>
    <n v="5"/>
    <n v="122"/>
    <x v="29"/>
    <s v="101000 Plant In Service"/>
    <n v="1"/>
    <n v="3201778.11"/>
    <n v="0"/>
    <n v="0"/>
    <n v="0"/>
    <n v="0"/>
    <n v="0"/>
    <n v="3201778.11"/>
    <s v="Wyoming"/>
    <d v="2021-12-01T00:00:00"/>
    <x v="0"/>
    <x v="7"/>
    <x v="0"/>
    <s v="Cheyenne Light Fuel &amp; Power Co"/>
    <x v="2"/>
    <x v="17"/>
  </r>
  <r>
    <n v="5"/>
    <n v="122"/>
    <x v="29"/>
    <s v="101000 Plant In Service"/>
    <n v="1"/>
    <n v="3201778.11"/>
    <n v="0"/>
    <n v="0"/>
    <n v="0"/>
    <n v="0"/>
    <n v="0"/>
    <n v="3201778.11"/>
    <s v="Wyoming"/>
    <d v="2021-12-01T00:00:00"/>
    <x v="0"/>
    <x v="8"/>
    <x v="0"/>
    <s v="Cheyenne Light Fuel &amp; Power Co"/>
    <x v="2"/>
    <x v="17"/>
  </r>
  <r>
    <n v="5"/>
    <n v="122"/>
    <x v="29"/>
    <s v="101000 Plant In Service"/>
    <n v="1"/>
    <n v="3201778.11"/>
    <n v="0"/>
    <n v="0"/>
    <n v="0"/>
    <n v="0"/>
    <n v="0"/>
    <n v="3201778.11"/>
    <s v="Wyoming"/>
    <d v="2021-12-01T00:00:00"/>
    <x v="0"/>
    <x v="9"/>
    <x v="0"/>
    <s v="Cheyenne Light Fuel &amp; Power Co"/>
    <x v="2"/>
    <x v="17"/>
  </r>
  <r>
    <n v="5"/>
    <n v="122"/>
    <x v="29"/>
    <s v="101000 Plant In Service"/>
    <n v="1"/>
    <n v="3201778.11"/>
    <n v="0"/>
    <n v="0"/>
    <n v="0"/>
    <n v="0"/>
    <n v="0"/>
    <n v="3201778.11"/>
    <s v="Wyoming"/>
    <d v="2021-12-01T00:00:00"/>
    <x v="0"/>
    <x v="10"/>
    <x v="0"/>
    <s v="Cheyenne Light Fuel &amp; Power Co"/>
    <x v="2"/>
    <x v="17"/>
  </r>
  <r>
    <n v="5"/>
    <n v="122"/>
    <x v="29"/>
    <s v="101000 Plant In Service"/>
    <n v="1"/>
    <n v="3201778.11"/>
    <n v="0"/>
    <n v="0"/>
    <n v="0"/>
    <n v="0"/>
    <n v="0"/>
    <n v="3201778.11"/>
    <s v="Wyoming"/>
    <d v="2021-12-01T00:00:00"/>
    <x v="0"/>
    <x v="11"/>
    <x v="0"/>
    <s v="Cheyenne Light Fuel &amp; Power Co"/>
    <x v="2"/>
    <x v="17"/>
  </r>
  <r>
    <n v="5"/>
    <n v="122"/>
    <x v="29"/>
    <s v="101000 Plant In Service"/>
    <n v="1"/>
    <n v="3201778.11"/>
    <n v="0"/>
    <n v="0"/>
    <n v="0"/>
    <n v="0"/>
    <n v="0"/>
    <n v="3201778.11"/>
    <s v="Wyoming"/>
    <d v="2021-12-01T00:00:00"/>
    <x v="0"/>
    <x v="12"/>
    <x v="0"/>
    <s v="Cheyenne Light Fuel &amp; Power Co"/>
    <x v="2"/>
    <x v="17"/>
  </r>
  <r>
    <n v="5"/>
    <n v="122"/>
    <x v="30"/>
    <s v="101000 Plant In Service"/>
    <n v="1"/>
    <n v="8049281.4000000004"/>
    <n v="1748664.21"/>
    <n v="0"/>
    <n v="0"/>
    <n v="0"/>
    <n v="0"/>
    <n v="9797945.6099999994"/>
    <s v="Wyoming"/>
    <d v="2021-12-01T00:00:00"/>
    <x v="0"/>
    <x v="0"/>
    <x v="0"/>
    <s v="Cheyenne Light Fuel &amp; Power Co"/>
    <x v="2"/>
    <x v="18"/>
  </r>
  <r>
    <n v="5"/>
    <n v="122"/>
    <x v="30"/>
    <s v="101000 Plant In Service"/>
    <n v="1"/>
    <n v="9797945.6099999994"/>
    <n v="13411.66"/>
    <n v="0"/>
    <n v="0"/>
    <n v="0"/>
    <n v="0"/>
    <n v="9811357.2699999996"/>
    <s v="Wyoming"/>
    <d v="2021-12-01T00:00:00"/>
    <x v="0"/>
    <x v="1"/>
    <x v="0"/>
    <s v="Cheyenne Light Fuel &amp; Power Co"/>
    <x v="2"/>
    <x v="18"/>
  </r>
  <r>
    <n v="5"/>
    <n v="122"/>
    <x v="30"/>
    <s v="101000 Plant In Service"/>
    <n v="1"/>
    <n v="9811357.2699999996"/>
    <n v="0"/>
    <n v="0"/>
    <n v="0"/>
    <n v="0"/>
    <n v="0"/>
    <n v="9811357.2699999996"/>
    <s v="Wyoming"/>
    <d v="2021-12-01T00:00:00"/>
    <x v="0"/>
    <x v="2"/>
    <x v="0"/>
    <s v="Cheyenne Light Fuel &amp; Power Co"/>
    <x v="2"/>
    <x v="18"/>
  </r>
  <r>
    <n v="5"/>
    <n v="122"/>
    <x v="30"/>
    <s v="101000 Plant In Service"/>
    <n v="1"/>
    <n v="9811357.2699999996"/>
    <n v="34.369999999999997"/>
    <n v="0"/>
    <n v="0"/>
    <n v="0"/>
    <n v="0"/>
    <n v="9811391.6400000006"/>
    <s v="Wyoming"/>
    <d v="2021-12-01T00:00:00"/>
    <x v="0"/>
    <x v="3"/>
    <x v="0"/>
    <s v="Cheyenne Light Fuel &amp; Power Co"/>
    <x v="2"/>
    <x v="18"/>
  </r>
  <r>
    <n v="5"/>
    <n v="122"/>
    <x v="30"/>
    <s v="101000 Plant In Service"/>
    <n v="1"/>
    <n v="9811391.6400000006"/>
    <n v="0"/>
    <n v="0"/>
    <n v="0"/>
    <n v="0"/>
    <n v="0"/>
    <n v="9811391.6400000006"/>
    <s v="Wyoming"/>
    <d v="2021-12-01T00:00:00"/>
    <x v="0"/>
    <x v="4"/>
    <x v="0"/>
    <s v="Cheyenne Light Fuel &amp; Power Co"/>
    <x v="2"/>
    <x v="18"/>
  </r>
  <r>
    <n v="5"/>
    <n v="122"/>
    <x v="30"/>
    <s v="101000 Plant In Service"/>
    <n v="1"/>
    <n v="9811391.6400000006"/>
    <n v="0"/>
    <n v="0"/>
    <n v="0"/>
    <n v="0"/>
    <n v="0"/>
    <n v="9811391.6400000006"/>
    <s v="Wyoming"/>
    <d v="2021-12-01T00:00:00"/>
    <x v="0"/>
    <x v="5"/>
    <x v="0"/>
    <s v="Cheyenne Light Fuel &amp; Power Co"/>
    <x v="2"/>
    <x v="18"/>
  </r>
  <r>
    <n v="5"/>
    <n v="122"/>
    <x v="30"/>
    <s v="101000 Plant In Service"/>
    <n v="1"/>
    <n v="9811391.6400000006"/>
    <n v="0"/>
    <n v="0"/>
    <n v="0"/>
    <n v="0"/>
    <n v="0"/>
    <n v="9811391.6400000006"/>
    <s v="Wyoming"/>
    <d v="2021-12-01T00:00:00"/>
    <x v="0"/>
    <x v="6"/>
    <x v="0"/>
    <s v="Cheyenne Light Fuel &amp; Power Co"/>
    <x v="2"/>
    <x v="18"/>
  </r>
  <r>
    <n v="5"/>
    <n v="122"/>
    <x v="30"/>
    <s v="101000 Plant In Service"/>
    <n v="1"/>
    <n v="9811391.6400000006"/>
    <n v="335.55"/>
    <n v="0"/>
    <n v="0"/>
    <n v="0"/>
    <n v="0"/>
    <n v="9811727.1899999995"/>
    <s v="Wyoming"/>
    <d v="2021-12-01T00:00:00"/>
    <x v="0"/>
    <x v="7"/>
    <x v="0"/>
    <s v="Cheyenne Light Fuel &amp; Power Co"/>
    <x v="2"/>
    <x v="18"/>
  </r>
  <r>
    <n v="5"/>
    <n v="122"/>
    <x v="30"/>
    <s v="101000 Plant In Service"/>
    <n v="1"/>
    <n v="9811727.1899999995"/>
    <n v="0"/>
    <n v="0"/>
    <n v="0"/>
    <n v="0"/>
    <n v="0"/>
    <n v="9811727.1899999995"/>
    <s v="Wyoming"/>
    <d v="2021-12-01T00:00:00"/>
    <x v="0"/>
    <x v="8"/>
    <x v="0"/>
    <s v="Cheyenne Light Fuel &amp; Power Co"/>
    <x v="2"/>
    <x v="18"/>
  </r>
  <r>
    <n v="5"/>
    <n v="122"/>
    <x v="30"/>
    <s v="101000 Plant In Service"/>
    <n v="1"/>
    <n v="9811727.1899999995"/>
    <n v="0"/>
    <n v="0"/>
    <n v="0"/>
    <n v="0"/>
    <n v="0"/>
    <n v="9811727.1899999995"/>
    <s v="Wyoming"/>
    <d v="2021-12-01T00:00:00"/>
    <x v="0"/>
    <x v="9"/>
    <x v="0"/>
    <s v="Cheyenne Light Fuel &amp; Power Co"/>
    <x v="2"/>
    <x v="18"/>
  </r>
  <r>
    <n v="5"/>
    <n v="122"/>
    <x v="30"/>
    <s v="101000 Plant In Service"/>
    <n v="1"/>
    <n v="9811727.1899999995"/>
    <n v="0"/>
    <n v="0"/>
    <n v="0"/>
    <n v="0"/>
    <n v="0"/>
    <n v="9811727.1899999995"/>
    <s v="Wyoming"/>
    <d v="2021-12-01T00:00:00"/>
    <x v="0"/>
    <x v="10"/>
    <x v="0"/>
    <s v="Cheyenne Light Fuel &amp; Power Co"/>
    <x v="2"/>
    <x v="18"/>
  </r>
  <r>
    <n v="5"/>
    <n v="122"/>
    <x v="30"/>
    <s v="101000 Plant In Service"/>
    <n v="1"/>
    <n v="9811727.1899999995"/>
    <n v="-2.29"/>
    <n v="0"/>
    <n v="0"/>
    <n v="0"/>
    <n v="0"/>
    <n v="9811724.9000000004"/>
    <s v="Wyoming"/>
    <d v="2021-12-01T00:00:00"/>
    <x v="0"/>
    <x v="11"/>
    <x v="0"/>
    <s v="Cheyenne Light Fuel &amp; Power Co"/>
    <x v="2"/>
    <x v="18"/>
  </r>
  <r>
    <n v="5"/>
    <n v="122"/>
    <x v="30"/>
    <s v="101000 Plant In Service"/>
    <n v="1"/>
    <n v="9811724.9000000004"/>
    <n v="0"/>
    <n v="0"/>
    <n v="0"/>
    <n v="0"/>
    <n v="0"/>
    <n v="9811724.9000000004"/>
    <s v="Wyoming"/>
    <d v="2021-12-01T00:00:00"/>
    <x v="0"/>
    <x v="12"/>
    <x v="0"/>
    <s v="Cheyenne Light Fuel &amp; Power Co"/>
    <x v="2"/>
    <x v="18"/>
  </r>
  <r>
    <n v="5"/>
    <n v="122"/>
    <x v="31"/>
    <s v="101000 Plant In Service"/>
    <n v="1"/>
    <n v="0"/>
    <n v="0"/>
    <n v="0"/>
    <n v="0"/>
    <n v="0"/>
    <n v="0"/>
    <n v="0"/>
    <s v="Wyoming"/>
    <d v="2021-12-01T00:00:00"/>
    <x v="0"/>
    <x v="0"/>
    <x v="0"/>
    <s v="Cheyenne Light Fuel &amp; Power Co"/>
    <x v="2"/>
    <x v="18"/>
  </r>
  <r>
    <n v="5"/>
    <n v="122"/>
    <x v="31"/>
    <s v="101000 Plant In Service"/>
    <n v="1"/>
    <n v="0"/>
    <n v="0"/>
    <n v="0"/>
    <n v="0"/>
    <n v="0"/>
    <n v="0"/>
    <n v="0"/>
    <s v="Wyoming"/>
    <d v="2021-12-01T00:00:00"/>
    <x v="0"/>
    <x v="1"/>
    <x v="0"/>
    <s v="Cheyenne Light Fuel &amp; Power Co"/>
    <x v="2"/>
    <x v="18"/>
  </r>
  <r>
    <n v="5"/>
    <n v="122"/>
    <x v="31"/>
    <s v="101000 Plant In Service"/>
    <n v="1"/>
    <n v="0"/>
    <n v="0"/>
    <n v="0"/>
    <n v="0"/>
    <n v="0"/>
    <n v="0"/>
    <n v="0"/>
    <s v="Wyoming"/>
    <d v="2021-12-01T00:00:00"/>
    <x v="0"/>
    <x v="2"/>
    <x v="0"/>
    <s v="Cheyenne Light Fuel &amp; Power Co"/>
    <x v="2"/>
    <x v="18"/>
  </r>
  <r>
    <n v="5"/>
    <n v="122"/>
    <x v="31"/>
    <s v="101000 Plant In Service"/>
    <n v="1"/>
    <n v="0"/>
    <n v="0"/>
    <n v="0"/>
    <n v="0"/>
    <n v="0"/>
    <n v="0"/>
    <n v="0"/>
    <s v="Wyoming"/>
    <d v="2021-12-01T00:00:00"/>
    <x v="0"/>
    <x v="3"/>
    <x v="0"/>
    <s v="Cheyenne Light Fuel &amp; Power Co"/>
    <x v="2"/>
    <x v="18"/>
  </r>
  <r>
    <n v="5"/>
    <n v="122"/>
    <x v="31"/>
    <s v="101000 Plant In Service"/>
    <n v="1"/>
    <n v="0"/>
    <n v="0"/>
    <n v="0"/>
    <n v="0"/>
    <n v="0"/>
    <n v="0"/>
    <n v="0"/>
    <s v="Wyoming"/>
    <d v="2021-12-01T00:00:00"/>
    <x v="0"/>
    <x v="4"/>
    <x v="0"/>
    <s v="Cheyenne Light Fuel &amp; Power Co"/>
    <x v="2"/>
    <x v="18"/>
  </r>
  <r>
    <n v="5"/>
    <n v="122"/>
    <x v="31"/>
    <s v="101000 Plant In Service"/>
    <n v="1"/>
    <n v="0"/>
    <n v="0"/>
    <n v="0"/>
    <n v="0"/>
    <n v="0"/>
    <n v="0"/>
    <n v="0"/>
    <s v="Wyoming"/>
    <d v="2021-12-01T00:00:00"/>
    <x v="0"/>
    <x v="5"/>
    <x v="0"/>
    <s v="Cheyenne Light Fuel &amp; Power Co"/>
    <x v="2"/>
    <x v="18"/>
  </r>
  <r>
    <n v="5"/>
    <n v="122"/>
    <x v="31"/>
    <s v="101000 Plant In Service"/>
    <n v="1"/>
    <n v="0"/>
    <n v="0"/>
    <n v="0"/>
    <n v="0"/>
    <n v="0"/>
    <n v="0"/>
    <n v="0"/>
    <s v="Wyoming"/>
    <d v="2021-12-01T00:00:00"/>
    <x v="0"/>
    <x v="6"/>
    <x v="0"/>
    <s v="Cheyenne Light Fuel &amp; Power Co"/>
    <x v="2"/>
    <x v="18"/>
  </r>
  <r>
    <n v="5"/>
    <n v="122"/>
    <x v="31"/>
    <s v="101000 Plant In Service"/>
    <n v="1"/>
    <n v="0"/>
    <n v="0"/>
    <n v="0"/>
    <n v="0"/>
    <n v="0"/>
    <n v="0"/>
    <n v="0"/>
    <s v="Wyoming"/>
    <d v="2021-12-01T00:00:00"/>
    <x v="0"/>
    <x v="7"/>
    <x v="0"/>
    <s v="Cheyenne Light Fuel &amp; Power Co"/>
    <x v="2"/>
    <x v="18"/>
  </r>
  <r>
    <n v="5"/>
    <n v="122"/>
    <x v="31"/>
    <s v="101000 Plant In Service"/>
    <n v="1"/>
    <n v="0"/>
    <n v="0"/>
    <n v="0"/>
    <n v="0"/>
    <n v="0"/>
    <n v="0"/>
    <n v="0"/>
    <s v="Wyoming"/>
    <d v="2021-12-01T00:00:00"/>
    <x v="0"/>
    <x v="8"/>
    <x v="0"/>
    <s v="Cheyenne Light Fuel &amp; Power Co"/>
    <x v="2"/>
    <x v="18"/>
  </r>
  <r>
    <n v="5"/>
    <n v="122"/>
    <x v="31"/>
    <s v="101000 Plant In Service"/>
    <n v="1"/>
    <n v="0"/>
    <n v="0"/>
    <n v="0"/>
    <n v="0"/>
    <n v="0"/>
    <n v="0"/>
    <n v="0"/>
    <s v="Wyoming"/>
    <d v="2021-12-01T00:00:00"/>
    <x v="0"/>
    <x v="9"/>
    <x v="0"/>
    <s v="Cheyenne Light Fuel &amp; Power Co"/>
    <x v="2"/>
    <x v="18"/>
  </r>
  <r>
    <n v="5"/>
    <n v="122"/>
    <x v="31"/>
    <s v="101000 Plant In Service"/>
    <n v="1"/>
    <n v="0"/>
    <n v="0"/>
    <n v="0"/>
    <n v="0"/>
    <n v="0"/>
    <n v="0"/>
    <n v="0"/>
    <s v="Wyoming"/>
    <d v="2021-12-01T00:00:00"/>
    <x v="0"/>
    <x v="10"/>
    <x v="0"/>
    <s v="Cheyenne Light Fuel &amp; Power Co"/>
    <x v="2"/>
    <x v="18"/>
  </r>
  <r>
    <n v="5"/>
    <n v="122"/>
    <x v="31"/>
    <s v="101000 Plant In Service"/>
    <n v="1"/>
    <n v="0"/>
    <n v="0"/>
    <n v="0"/>
    <n v="0"/>
    <n v="0"/>
    <n v="0"/>
    <n v="0"/>
    <s v="Wyoming"/>
    <d v="2021-12-01T00:00:00"/>
    <x v="0"/>
    <x v="11"/>
    <x v="0"/>
    <s v="Cheyenne Light Fuel &amp; Power Co"/>
    <x v="2"/>
    <x v="18"/>
  </r>
  <r>
    <n v="5"/>
    <n v="122"/>
    <x v="31"/>
    <s v="101000 Plant In Service"/>
    <n v="1"/>
    <n v="0"/>
    <n v="0"/>
    <n v="0"/>
    <n v="0"/>
    <n v="0"/>
    <n v="0"/>
    <n v="0"/>
    <s v="Wyoming"/>
    <d v="2021-12-01T00:00:00"/>
    <x v="0"/>
    <x v="12"/>
    <x v="0"/>
    <s v="Cheyenne Light Fuel &amp; Power Co"/>
    <x v="2"/>
    <x v="18"/>
  </r>
  <r>
    <n v="5"/>
    <n v="122"/>
    <x v="32"/>
    <s v="101000 Plant In Service"/>
    <n v="1"/>
    <n v="2203589.9700000002"/>
    <n v="0"/>
    <n v="0"/>
    <n v="0"/>
    <n v="0"/>
    <n v="0"/>
    <n v="2203589.9700000002"/>
    <s v="Wyoming"/>
    <d v="2021-12-01T00:00:00"/>
    <x v="0"/>
    <x v="0"/>
    <x v="0"/>
    <s v="Cheyenne Light Fuel &amp; Power Co"/>
    <x v="2"/>
    <x v="19"/>
  </r>
  <r>
    <n v="5"/>
    <n v="122"/>
    <x v="32"/>
    <s v="101000 Plant In Service"/>
    <n v="1"/>
    <n v="2203589.9700000002"/>
    <n v="0"/>
    <n v="0"/>
    <n v="0"/>
    <n v="0"/>
    <n v="0"/>
    <n v="2203589.9700000002"/>
    <s v="Wyoming"/>
    <d v="2021-12-01T00:00:00"/>
    <x v="0"/>
    <x v="1"/>
    <x v="0"/>
    <s v="Cheyenne Light Fuel &amp; Power Co"/>
    <x v="2"/>
    <x v="19"/>
  </r>
  <r>
    <n v="5"/>
    <n v="122"/>
    <x v="32"/>
    <s v="101000 Plant In Service"/>
    <n v="1"/>
    <n v="2203589.9700000002"/>
    <n v="0"/>
    <n v="0"/>
    <n v="0"/>
    <n v="0"/>
    <n v="0"/>
    <n v="2203589.9700000002"/>
    <s v="Wyoming"/>
    <d v="2021-12-01T00:00:00"/>
    <x v="0"/>
    <x v="2"/>
    <x v="0"/>
    <s v="Cheyenne Light Fuel &amp; Power Co"/>
    <x v="2"/>
    <x v="19"/>
  </r>
  <r>
    <n v="5"/>
    <n v="122"/>
    <x v="32"/>
    <s v="101000 Plant In Service"/>
    <n v="1"/>
    <n v="2203589.9700000002"/>
    <n v="0"/>
    <n v="0"/>
    <n v="0"/>
    <n v="0"/>
    <n v="0"/>
    <n v="2203589.9700000002"/>
    <s v="Wyoming"/>
    <d v="2021-12-01T00:00:00"/>
    <x v="0"/>
    <x v="3"/>
    <x v="0"/>
    <s v="Cheyenne Light Fuel &amp; Power Co"/>
    <x v="2"/>
    <x v="19"/>
  </r>
  <r>
    <n v="5"/>
    <n v="122"/>
    <x v="32"/>
    <s v="101000 Plant In Service"/>
    <n v="1"/>
    <n v="2203589.9700000002"/>
    <n v="0"/>
    <n v="0"/>
    <n v="0"/>
    <n v="0"/>
    <n v="0"/>
    <n v="2203589.9700000002"/>
    <s v="Wyoming"/>
    <d v="2021-12-01T00:00:00"/>
    <x v="0"/>
    <x v="4"/>
    <x v="0"/>
    <s v="Cheyenne Light Fuel &amp; Power Co"/>
    <x v="2"/>
    <x v="19"/>
  </r>
  <r>
    <n v="5"/>
    <n v="122"/>
    <x v="32"/>
    <s v="101000 Plant In Service"/>
    <n v="1"/>
    <n v="2203589.9700000002"/>
    <n v="0"/>
    <n v="0"/>
    <n v="0"/>
    <n v="0"/>
    <n v="0"/>
    <n v="2203589.9700000002"/>
    <s v="Wyoming"/>
    <d v="2021-12-01T00:00:00"/>
    <x v="0"/>
    <x v="5"/>
    <x v="0"/>
    <s v="Cheyenne Light Fuel &amp; Power Co"/>
    <x v="2"/>
    <x v="19"/>
  </r>
  <r>
    <n v="5"/>
    <n v="122"/>
    <x v="32"/>
    <s v="101000 Plant In Service"/>
    <n v="1"/>
    <n v="2203589.9700000002"/>
    <n v="0"/>
    <n v="0"/>
    <n v="0"/>
    <n v="0"/>
    <n v="0"/>
    <n v="2203589.9700000002"/>
    <s v="Wyoming"/>
    <d v="2021-12-01T00:00:00"/>
    <x v="0"/>
    <x v="6"/>
    <x v="0"/>
    <s v="Cheyenne Light Fuel &amp; Power Co"/>
    <x v="2"/>
    <x v="19"/>
  </r>
  <r>
    <n v="5"/>
    <n v="122"/>
    <x v="32"/>
    <s v="101000 Plant In Service"/>
    <n v="1"/>
    <n v="2203589.9700000002"/>
    <n v="0"/>
    <n v="0"/>
    <n v="0"/>
    <n v="0"/>
    <n v="0"/>
    <n v="2203589.9700000002"/>
    <s v="Wyoming"/>
    <d v="2021-12-01T00:00:00"/>
    <x v="0"/>
    <x v="7"/>
    <x v="0"/>
    <s v="Cheyenne Light Fuel &amp; Power Co"/>
    <x v="2"/>
    <x v="19"/>
  </r>
  <r>
    <n v="5"/>
    <n v="122"/>
    <x v="32"/>
    <s v="101000 Plant In Service"/>
    <n v="1"/>
    <n v="2203589.9700000002"/>
    <n v="0"/>
    <n v="0"/>
    <n v="0"/>
    <n v="0"/>
    <n v="0"/>
    <n v="2203589.9700000002"/>
    <s v="Wyoming"/>
    <d v="2021-12-01T00:00:00"/>
    <x v="0"/>
    <x v="8"/>
    <x v="0"/>
    <s v="Cheyenne Light Fuel &amp; Power Co"/>
    <x v="2"/>
    <x v="19"/>
  </r>
  <r>
    <n v="5"/>
    <n v="122"/>
    <x v="32"/>
    <s v="101000 Plant In Service"/>
    <n v="1"/>
    <n v="2203589.9700000002"/>
    <n v="0"/>
    <n v="0"/>
    <n v="0"/>
    <n v="0"/>
    <n v="0"/>
    <n v="2203589.9700000002"/>
    <s v="Wyoming"/>
    <d v="2021-12-01T00:00:00"/>
    <x v="0"/>
    <x v="9"/>
    <x v="0"/>
    <s v="Cheyenne Light Fuel &amp; Power Co"/>
    <x v="2"/>
    <x v="19"/>
  </r>
  <r>
    <n v="5"/>
    <n v="122"/>
    <x v="32"/>
    <s v="101000 Plant In Service"/>
    <n v="1"/>
    <n v="2203589.9700000002"/>
    <n v="0"/>
    <n v="0"/>
    <n v="0"/>
    <n v="0"/>
    <n v="0"/>
    <n v="2203589.9700000002"/>
    <s v="Wyoming"/>
    <d v="2021-12-01T00:00:00"/>
    <x v="0"/>
    <x v="10"/>
    <x v="0"/>
    <s v="Cheyenne Light Fuel &amp; Power Co"/>
    <x v="2"/>
    <x v="19"/>
  </r>
  <r>
    <n v="5"/>
    <n v="122"/>
    <x v="32"/>
    <s v="101000 Plant In Service"/>
    <n v="1"/>
    <n v="2203589.9700000002"/>
    <n v="0"/>
    <n v="0"/>
    <n v="0"/>
    <n v="0"/>
    <n v="0"/>
    <n v="2203589.9700000002"/>
    <s v="Wyoming"/>
    <d v="2021-12-01T00:00:00"/>
    <x v="0"/>
    <x v="11"/>
    <x v="0"/>
    <s v="Cheyenne Light Fuel &amp; Power Co"/>
    <x v="2"/>
    <x v="19"/>
  </r>
  <r>
    <n v="5"/>
    <n v="122"/>
    <x v="32"/>
    <s v="101000 Plant In Service"/>
    <n v="1"/>
    <n v="2203589.9700000002"/>
    <n v="0"/>
    <n v="0"/>
    <n v="0"/>
    <n v="0"/>
    <n v="0"/>
    <n v="2203589.9700000002"/>
    <s v="Wyoming"/>
    <d v="2021-12-01T00:00:00"/>
    <x v="0"/>
    <x v="12"/>
    <x v="0"/>
    <s v="Cheyenne Light Fuel &amp; Power Co"/>
    <x v="2"/>
    <x v="19"/>
  </r>
  <r>
    <n v="5"/>
    <n v="122"/>
    <x v="33"/>
    <s v="101000 Plant In Service"/>
    <n v="1"/>
    <n v="116520353.5"/>
    <n v="14008.04"/>
    <n v="0"/>
    <n v="0"/>
    <n v="0"/>
    <n v="0"/>
    <n v="116534361.54000001"/>
    <s v="Wyoming"/>
    <d v="2021-12-01T00:00:00"/>
    <x v="0"/>
    <x v="0"/>
    <x v="0"/>
    <s v="Cheyenne Light Fuel &amp; Power Co"/>
    <x v="2"/>
    <x v="20"/>
  </r>
  <r>
    <n v="5"/>
    <n v="122"/>
    <x v="33"/>
    <s v="101000 Plant In Service"/>
    <n v="1"/>
    <n v="116534361.54000001"/>
    <n v="-43861.69"/>
    <n v="0"/>
    <n v="0"/>
    <n v="0"/>
    <n v="0"/>
    <n v="116490499.84999999"/>
    <s v="Wyoming"/>
    <d v="2021-12-01T00:00:00"/>
    <x v="0"/>
    <x v="1"/>
    <x v="0"/>
    <s v="Cheyenne Light Fuel &amp; Power Co"/>
    <x v="2"/>
    <x v="20"/>
  </r>
  <r>
    <n v="5"/>
    <n v="122"/>
    <x v="33"/>
    <s v="101000 Plant In Service"/>
    <n v="1"/>
    <n v="116490499.84999999"/>
    <n v="0"/>
    <n v="0"/>
    <n v="0"/>
    <n v="0"/>
    <n v="0"/>
    <n v="116490499.84999999"/>
    <s v="Wyoming"/>
    <d v="2021-12-01T00:00:00"/>
    <x v="0"/>
    <x v="2"/>
    <x v="0"/>
    <s v="Cheyenne Light Fuel &amp; Power Co"/>
    <x v="2"/>
    <x v="20"/>
  </r>
  <r>
    <n v="5"/>
    <n v="122"/>
    <x v="33"/>
    <s v="101000 Plant In Service"/>
    <n v="1"/>
    <n v="116490499.84999999"/>
    <n v="16175.23"/>
    <n v="0"/>
    <n v="0"/>
    <n v="0"/>
    <n v="0"/>
    <n v="116506675.08"/>
    <s v="Wyoming"/>
    <d v="2021-12-01T00:00:00"/>
    <x v="0"/>
    <x v="3"/>
    <x v="0"/>
    <s v="Cheyenne Light Fuel &amp; Power Co"/>
    <x v="2"/>
    <x v="20"/>
  </r>
  <r>
    <n v="5"/>
    <n v="122"/>
    <x v="33"/>
    <s v="101000 Plant In Service"/>
    <n v="1"/>
    <n v="116506675.08"/>
    <n v="0"/>
    <n v="0"/>
    <n v="158612.05000000002"/>
    <n v="-158612.05000000002"/>
    <n v="0"/>
    <n v="116506675.08"/>
    <s v="Wyoming"/>
    <d v="2021-12-01T00:00:00"/>
    <x v="0"/>
    <x v="4"/>
    <x v="0"/>
    <s v="Cheyenne Light Fuel &amp; Power Co"/>
    <x v="2"/>
    <x v="20"/>
  </r>
  <r>
    <n v="5"/>
    <n v="122"/>
    <x v="33"/>
    <s v="101000 Plant In Service"/>
    <n v="1"/>
    <n v="116506675.08"/>
    <n v="48088.41"/>
    <n v="0"/>
    <n v="0"/>
    <n v="0"/>
    <n v="0"/>
    <n v="116554763.48999999"/>
    <s v="Wyoming"/>
    <d v="2021-12-01T00:00:00"/>
    <x v="0"/>
    <x v="5"/>
    <x v="0"/>
    <s v="Cheyenne Light Fuel &amp; Power Co"/>
    <x v="2"/>
    <x v="20"/>
  </r>
  <r>
    <n v="5"/>
    <n v="122"/>
    <x v="33"/>
    <s v="101000 Plant In Service"/>
    <n v="1"/>
    <n v="116554763.48999999"/>
    <n v="33635.050000000003"/>
    <n v="0"/>
    <n v="0"/>
    <n v="0"/>
    <n v="0"/>
    <n v="116588398.54000001"/>
    <s v="Wyoming"/>
    <d v="2021-12-01T00:00:00"/>
    <x v="0"/>
    <x v="6"/>
    <x v="0"/>
    <s v="Cheyenne Light Fuel &amp; Power Co"/>
    <x v="2"/>
    <x v="20"/>
  </r>
  <r>
    <n v="5"/>
    <n v="122"/>
    <x v="33"/>
    <s v="101000 Plant In Service"/>
    <n v="1"/>
    <n v="116588398.54000001"/>
    <n v="14507.85"/>
    <n v="-8869.07"/>
    <n v="0"/>
    <n v="0"/>
    <n v="0"/>
    <n v="116594037.31999999"/>
    <s v="Wyoming"/>
    <d v="2021-12-01T00:00:00"/>
    <x v="0"/>
    <x v="7"/>
    <x v="0"/>
    <s v="Cheyenne Light Fuel &amp; Power Co"/>
    <x v="2"/>
    <x v="20"/>
  </r>
  <r>
    <n v="5"/>
    <n v="122"/>
    <x v="33"/>
    <s v="101000 Plant In Service"/>
    <n v="1"/>
    <n v="116594037.31999999"/>
    <n v="0"/>
    <n v="0"/>
    <n v="0"/>
    <n v="0"/>
    <n v="0"/>
    <n v="116594037.31999999"/>
    <s v="Wyoming"/>
    <d v="2021-12-01T00:00:00"/>
    <x v="0"/>
    <x v="8"/>
    <x v="0"/>
    <s v="Cheyenne Light Fuel &amp; Power Co"/>
    <x v="2"/>
    <x v="20"/>
  </r>
  <r>
    <n v="5"/>
    <n v="122"/>
    <x v="33"/>
    <s v="101000 Plant In Service"/>
    <n v="1"/>
    <n v="116594037.31999999"/>
    <n v="10788.08"/>
    <n v="0"/>
    <n v="0"/>
    <n v="0"/>
    <n v="0"/>
    <n v="116604825.40000001"/>
    <s v="Wyoming"/>
    <d v="2021-12-01T00:00:00"/>
    <x v="0"/>
    <x v="9"/>
    <x v="0"/>
    <s v="Cheyenne Light Fuel &amp; Power Co"/>
    <x v="2"/>
    <x v="20"/>
  </r>
  <r>
    <n v="5"/>
    <n v="122"/>
    <x v="33"/>
    <s v="101000 Plant In Service"/>
    <n v="1"/>
    <n v="116604825.40000001"/>
    <n v="0"/>
    <n v="0"/>
    <n v="0"/>
    <n v="0"/>
    <n v="0"/>
    <n v="116604825.40000001"/>
    <s v="Wyoming"/>
    <d v="2021-12-01T00:00:00"/>
    <x v="0"/>
    <x v="10"/>
    <x v="0"/>
    <s v="Cheyenne Light Fuel &amp; Power Co"/>
    <x v="2"/>
    <x v="20"/>
  </r>
  <r>
    <n v="5"/>
    <n v="122"/>
    <x v="33"/>
    <s v="101000 Plant In Service"/>
    <n v="1"/>
    <n v="116604825.40000001"/>
    <n v="-33.51"/>
    <n v="0"/>
    <n v="0"/>
    <n v="0"/>
    <n v="0"/>
    <n v="116604791.89"/>
    <s v="Wyoming"/>
    <d v="2021-12-01T00:00:00"/>
    <x v="0"/>
    <x v="11"/>
    <x v="0"/>
    <s v="Cheyenne Light Fuel &amp; Power Co"/>
    <x v="2"/>
    <x v="20"/>
  </r>
  <r>
    <n v="5"/>
    <n v="122"/>
    <x v="33"/>
    <s v="101000 Plant In Service"/>
    <n v="1"/>
    <n v="116604791.89"/>
    <n v="0"/>
    <n v="0"/>
    <n v="0"/>
    <n v="0"/>
    <n v="0"/>
    <n v="116604791.89"/>
    <s v="Wyoming"/>
    <d v="2021-12-01T00:00:00"/>
    <x v="0"/>
    <x v="12"/>
    <x v="0"/>
    <s v="Cheyenne Light Fuel &amp; Power Co"/>
    <x v="2"/>
    <x v="20"/>
  </r>
  <r>
    <n v="5"/>
    <n v="122"/>
    <x v="34"/>
    <s v="101000 Plant In Service"/>
    <n v="1"/>
    <n v="17002567.289999999"/>
    <n v="0"/>
    <n v="0"/>
    <n v="0"/>
    <n v="0"/>
    <n v="0"/>
    <n v="17002567.289999999"/>
    <s v="Wyoming"/>
    <d v="2021-12-01T00:00:00"/>
    <x v="0"/>
    <x v="0"/>
    <x v="0"/>
    <s v="Cheyenne Light Fuel &amp; Power Co"/>
    <x v="2"/>
    <x v="21"/>
  </r>
  <r>
    <n v="5"/>
    <n v="122"/>
    <x v="34"/>
    <s v="101000 Plant In Service"/>
    <n v="1"/>
    <n v="17002567.289999999"/>
    <n v="0"/>
    <n v="0"/>
    <n v="0"/>
    <n v="0"/>
    <n v="0"/>
    <n v="17002567.289999999"/>
    <s v="Wyoming"/>
    <d v="2021-12-01T00:00:00"/>
    <x v="0"/>
    <x v="1"/>
    <x v="0"/>
    <s v="Cheyenne Light Fuel &amp; Power Co"/>
    <x v="2"/>
    <x v="21"/>
  </r>
  <r>
    <n v="5"/>
    <n v="122"/>
    <x v="34"/>
    <s v="101000 Plant In Service"/>
    <n v="1"/>
    <n v="17002567.289999999"/>
    <n v="0"/>
    <n v="0"/>
    <n v="0"/>
    <n v="0"/>
    <n v="0"/>
    <n v="17002567.289999999"/>
    <s v="Wyoming"/>
    <d v="2021-12-01T00:00:00"/>
    <x v="0"/>
    <x v="2"/>
    <x v="0"/>
    <s v="Cheyenne Light Fuel &amp; Power Co"/>
    <x v="2"/>
    <x v="21"/>
  </r>
  <r>
    <n v="5"/>
    <n v="122"/>
    <x v="34"/>
    <s v="101000 Plant In Service"/>
    <n v="1"/>
    <n v="17002567.289999999"/>
    <n v="0"/>
    <n v="0"/>
    <n v="0"/>
    <n v="0"/>
    <n v="0"/>
    <n v="17002567.289999999"/>
    <s v="Wyoming"/>
    <d v="2021-12-01T00:00:00"/>
    <x v="0"/>
    <x v="3"/>
    <x v="0"/>
    <s v="Cheyenne Light Fuel &amp; Power Co"/>
    <x v="2"/>
    <x v="21"/>
  </r>
  <r>
    <n v="5"/>
    <n v="122"/>
    <x v="34"/>
    <s v="101000 Plant In Service"/>
    <n v="1"/>
    <n v="17002567.289999999"/>
    <n v="0"/>
    <n v="0"/>
    <n v="0"/>
    <n v="0"/>
    <n v="0"/>
    <n v="17002567.289999999"/>
    <s v="Wyoming"/>
    <d v="2021-12-01T00:00:00"/>
    <x v="0"/>
    <x v="4"/>
    <x v="0"/>
    <s v="Cheyenne Light Fuel &amp; Power Co"/>
    <x v="2"/>
    <x v="21"/>
  </r>
  <r>
    <n v="5"/>
    <n v="122"/>
    <x v="34"/>
    <s v="101000 Plant In Service"/>
    <n v="1"/>
    <n v="17002567.289999999"/>
    <n v="0"/>
    <n v="0"/>
    <n v="0"/>
    <n v="0"/>
    <n v="0"/>
    <n v="17002567.289999999"/>
    <s v="Wyoming"/>
    <d v="2021-12-01T00:00:00"/>
    <x v="0"/>
    <x v="5"/>
    <x v="0"/>
    <s v="Cheyenne Light Fuel &amp; Power Co"/>
    <x v="2"/>
    <x v="21"/>
  </r>
  <r>
    <n v="5"/>
    <n v="122"/>
    <x v="34"/>
    <s v="101000 Plant In Service"/>
    <n v="1"/>
    <n v="17002567.289999999"/>
    <n v="0"/>
    <n v="0"/>
    <n v="0"/>
    <n v="0"/>
    <n v="0"/>
    <n v="17002567.289999999"/>
    <s v="Wyoming"/>
    <d v="2021-12-01T00:00:00"/>
    <x v="0"/>
    <x v="6"/>
    <x v="0"/>
    <s v="Cheyenne Light Fuel &amp; Power Co"/>
    <x v="2"/>
    <x v="21"/>
  </r>
  <r>
    <n v="5"/>
    <n v="122"/>
    <x v="34"/>
    <s v="101000 Plant In Service"/>
    <n v="1"/>
    <n v="17002567.289999999"/>
    <n v="0"/>
    <n v="0"/>
    <n v="0"/>
    <n v="0"/>
    <n v="0"/>
    <n v="17002567.289999999"/>
    <s v="Wyoming"/>
    <d v="2021-12-01T00:00:00"/>
    <x v="0"/>
    <x v="7"/>
    <x v="0"/>
    <s v="Cheyenne Light Fuel &amp; Power Co"/>
    <x v="2"/>
    <x v="21"/>
  </r>
  <r>
    <n v="5"/>
    <n v="122"/>
    <x v="34"/>
    <s v="101000 Plant In Service"/>
    <n v="1"/>
    <n v="17002567.289999999"/>
    <n v="0"/>
    <n v="0"/>
    <n v="0"/>
    <n v="0"/>
    <n v="0"/>
    <n v="17002567.289999999"/>
    <s v="Wyoming"/>
    <d v="2021-12-01T00:00:00"/>
    <x v="0"/>
    <x v="8"/>
    <x v="0"/>
    <s v="Cheyenne Light Fuel &amp; Power Co"/>
    <x v="2"/>
    <x v="21"/>
  </r>
  <r>
    <n v="5"/>
    <n v="122"/>
    <x v="34"/>
    <s v="101000 Plant In Service"/>
    <n v="1"/>
    <n v="17002567.289999999"/>
    <n v="0"/>
    <n v="0"/>
    <n v="0"/>
    <n v="0"/>
    <n v="0"/>
    <n v="17002567.289999999"/>
    <s v="Wyoming"/>
    <d v="2021-12-01T00:00:00"/>
    <x v="0"/>
    <x v="9"/>
    <x v="0"/>
    <s v="Cheyenne Light Fuel &amp; Power Co"/>
    <x v="2"/>
    <x v="21"/>
  </r>
  <r>
    <n v="5"/>
    <n v="122"/>
    <x v="34"/>
    <s v="101000 Plant In Service"/>
    <n v="1"/>
    <n v="17002567.289999999"/>
    <n v="0"/>
    <n v="0"/>
    <n v="0"/>
    <n v="0"/>
    <n v="0"/>
    <n v="17002567.289999999"/>
    <s v="Wyoming"/>
    <d v="2021-12-01T00:00:00"/>
    <x v="0"/>
    <x v="10"/>
    <x v="0"/>
    <s v="Cheyenne Light Fuel &amp; Power Co"/>
    <x v="2"/>
    <x v="21"/>
  </r>
  <r>
    <n v="5"/>
    <n v="122"/>
    <x v="34"/>
    <s v="101000 Plant In Service"/>
    <n v="1"/>
    <n v="17002567.289999999"/>
    <n v="0"/>
    <n v="0"/>
    <n v="0"/>
    <n v="0"/>
    <n v="0"/>
    <n v="17002567.289999999"/>
    <s v="Wyoming"/>
    <d v="2021-12-01T00:00:00"/>
    <x v="0"/>
    <x v="11"/>
    <x v="0"/>
    <s v="Cheyenne Light Fuel &amp; Power Co"/>
    <x v="2"/>
    <x v="21"/>
  </r>
  <r>
    <n v="5"/>
    <n v="122"/>
    <x v="34"/>
    <s v="101000 Plant In Service"/>
    <n v="1"/>
    <n v="17002567.289999999"/>
    <n v="0"/>
    <n v="0"/>
    <n v="0"/>
    <n v="0"/>
    <n v="0"/>
    <n v="17002567.289999999"/>
    <s v="Wyoming"/>
    <d v="2021-12-01T00:00:00"/>
    <x v="0"/>
    <x v="12"/>
    <x v="0"/>
    <s v="Cheyenne Light Fuel &amp; Power Co"/>
    <x v="2"/>
    <x v="21"/>
  </r>
  <r>
    <n v="5"/>
    <n v="122"/>
    <x v="35"/>
    <s v="101000 Plant In Service"/>
    <n v="1"/>
    <n v="1963664.72"/>
    <n v="0"/>
    <n v="0"/>
    <n v="0"/>
    <n v="0"/>
    <n v="0"/>
    <n v="1963664.72"/>
    <s v="Wyoming"/>
    <d v="2021-12-01T00:00:00"/>
    <x v="0"/>
    <x v="0"/>
    <x v="0"/>
    <s v="Cheyenne Light Fuel &amp; Power Co"/>
    <x v="2"/>
    <x v="21"/>
  </r>
  <r>
    <n v="5"/>
    <n v="122"/>
    <x v="35"/>
    <s v="101000 Plant In Service"/>
    <n v="1"/>
    <n v="1963664.72"/>
    <n v="16636.439999999999"/>
    <n v="0"/>
    <n v="0"/>
    <n v="0"/>
    <n v="0"/>
    <n v="1980301.1600000001"/>
    <s v="Wyoming"/>
    <d v="2021-12-01T00:00:00"/>
    <x v="0"/>
    <x v="1"/>
    <x v="0"/>
    <s v="Cheyenne Light Fuel &amp; Power Co"/>
    <x v="2"/>
    <x v="21"/>
  </r>
  <r>
    <n v="5"/>
    <n v="122"/>
    <x v="35"/>
    <s v="101000 Plant In Service"/>
    <n v="1"/>
    <n v="1980301.1600000001"/>
    <n v="0"/>
    <n v="0"/>
    <n v="0"/>
    <n v="0"/>
    <n v="0"/>
    <n v="1980301.1600000001"/>
    <s v="Wyoming"/>
    <d v="2021-12-01T00:00:00"/>
    <x v="0"/>
    <x v="2"/>
    <x v="0"/>
    <s v="Cheyenne Light Fuel &amp; Power Co"/>
    <x v="2"/>
    <x v="21"/>
  </r>
  <r>
    <n v="5"/>
    <n v="122"/>
    <x v="35"/>
    <s v="101000 Plant In Service"/>
    <n v="1"/>
    <n v="1980301.1600000001"/>
    <n v="33.21"/>
    <n v="0"/>
    <n v="0"/>
    <n v="0"/>
    <n v="0"/>
    <n v="1980334.37"/>
    <s v="Wyoming"/>
    <d v="2021-12-01T00:00:00"/>
    <x v="0"/>
    <x v="3"/>
    <x v="0"/>
    <s v="Cheyenne Light Fuel &amp; Power Co"/>
    <x v="2"/>
    <x v="21"/>
  </r>
  <r>
    <n v="5"/>
    <n v="122"/>
    <x v="35"/>
    <s v="101000 Plant In Service"/>
    <n v="1"/>
    <n v="1980334.37"/>
    <n v="0"/>
    <n v="0"/>
    <n v="0"/>
    <n v="0"/>
    <n v="0"/>
    <n v="1980334.37"/>
    <s v="Wyoming"/>
    <d v="2021-12-01T00:00:00"/>
    <x v="0"/>
    <x v="4"/>
    <x v="0"/>
    <s v="Cheyenne Light Fuel &amp; Power Co"/>
    <x v="2"/>
    <x v="21"/>
  </r>
  <r>
    <n v="5"/>
    <n v="122"/>
    <x v="35"/>
    <s v="101000 Plant In Service"/>
    <n v="1"/>
    <n v="1980334.37"/>
    <n v="0"/>
    <n v="0"/>
    <n v="0"/>
    <n v="0"/>
    <n v="0"/>
    <n v="1980334.37"/>
    <s v="Wyoming"/>
    <d v="2021-12-01T00:00:00"/>
    <x v="0"/>
    <x v="5"/>
    <x v="0"/>
    <s v="Cheyenne Light Fuel &amp; Power Co"/>
    <x v="2"/>
    <x v="21"/>
  </r>
  <r>
    <n v="5"/>
    <n v="122"/>
    <x v="35"/>
    <s v="101000 Plant In Service"/>
    <n v="1"/>
    <n v="1980334.37"/>
    <n v="0"/>
    <n v="0"/>
    <n v="0"/>
    <n v="0"/>
    <n v="0"/>
    <n v="1980334.37"/>
    <s v="Wyoming"/>
    <d v="2021-12-01T00:00:00"/>
    <x v="0"/>
    <x v="6"/>
    <x v="0"/>
    <s v="Cheyenne Light Fuel &amp; Power Co"/>
    <x v="2"/>
    <x v="21"/>
  </r>
  <r>
    <n v="5"/>
    <n v="122"/>
    <x v="35"/>
    <s v="101000 Plant In Service"/>
    <n v="1"/>
    <n v="1980334.37"/>
    <n v="323.15000000000003"/>
    <n v="0"/>
    <n v="0"/>
    <n v="0"/>
    <n v="0"/>
    <n v="1980657.52"/>
    <s v="Wyoming"/>
    <d v="2021-12-01T00:00:00"/>
    <x v="0"/>
    <x v="7"/>
    <x v="0"/>
    <s v="Cheyenne Light Fuel &amp; Power Co"/>
    <x v="2"/>
    <x v="21"/>
  </r>
  <r>
    <n v="5"/>
    <n v="122"/>
    <x v="35"/>
    <s v="101000 Plant In Service"/>
    <n v="1"/>
    <n v="1980657.52"/>
    <n v="0"/>
    <n v="0"/>
    <n v="0"/>
    <n v="0"/>
    <n v="0"/>
    <n v="1980657.52"/>
    <s v="Wyoming"/>
    <d v="2021-12-01T00:00:00"/>
    <x v="0"/>
    <x v="8"/>
    <x v="0"/>
    <s v="Cheyenne Light Fuel &amp; Power Co"/>
    <x v="2"/>
    <x v="21"/>
  </r>
  <r>
    <n v="5"/>
    <n v="122"/>
    <x v="35"/>
    <s v="101000 Plant In Service"/>
    <n v="1"/>
    <n v="1980657.52"/>
    <n v="0"/>
    <n v="0"/>
    <n v="0"/>
    <n v="0"/>
    <n v="0"/>
    <n v="1980657.52"/>
    <s v="Wyoming"/>
    <d v="2021-12-01T00:00:00"/>
    <x v="0"/>
    <x v="9"/>
    <x v="0"/>
    <s v="Cheyenne Light Fuel &amp; Power Co"/>
    <x v="2"/>
    <x v="21"/>
  </r>
  <r>
    <n v="5"/>
    <n v="122"/>
    <x v="35"/>
    <s v="101000 Plant In Service"/>
    <n v="1"/>
    <n v="1980657.52"/>
    <n v="0"/>
    <n v="0"/>
    <n v="0"/>
    <n v="0"/>
    <n v="0"/>
    <n v="1980657.52"/>
    <s v="Wyoming"/>
    <d v="2021-12-01T00:00:00"/>
    <x v="0"/>
    <x v="10"/>
    <x v="0"/>
    <s v="Cheyenne Light Fuel &amp; Power Co"/>
    <x v="2"/>
    <x v="21"/>
  </r>
  <r>
    <n v="5"/>
    <n v="122"/>
    <x v="35"/>
    <s v="101000 Plant In Service"/>
    <n v="1"/>
    <n v="1980657.52"/>
    <n v="-2.2000000000000002"/>
    <n v="0"/>
    <n v="0"/>
    <n v="0"/>
    <n v="0"/>
    <n v="1980655.32"/>
    <s v="Wyoming"/>
    <d v="2021-12-01T00:00:00"/>
    <x v="0"/>
    <x v="11"/>
    <x v="0"/>
    <s v="Cheyenne Light Fuel &amp; Power Co"/>
    <x v="2"/>
    <x v="21"/>
  </r>
  <r>
    <n v="5"/>
    <n v="122"/>
    <x v="35"/>
    <s v="101000 Plant In Service"/>
    <n v="1"/>
    <n v="1980655.32"/>
    <n v="0"/>
    <n v="0"/>
    <n v="0"/>
    <n v="0"/>
    <n v="0"/>
    <n v="1980655.32"/>
    <s v="Wyoming"/>
    <d v="2021-12-01T00:00:00"/>
    <x v="0"/>
    <x v="12"/>
    <x v="0"/>
    <s v="Cheyenne Light Fuel &amp; Power Co"/>
    <x v="2"/>
    <x v="21"/>
  </r>
  <r>
    <n v="5"/>
    <n v="122"/>
    <x v="36"/>
    <s v="101000 Plant In Service"/>
    <n v="1"/>
    <n v="40782.15"/>
    <n v="0"/>
    <n v="0"/>
    <n v="0"/>
    <n v="0"/>
    <n v="0"/>
    <n v="40782.15"/>
    <s v="Wyoming"/>
    <d v="2021-12-01T00:00:00"/>
    <x v="0"/>
    <x v="0"/>
    <x v="0"/>
    <s v="Cheyenne Light Fuel &amp; Power Co"/>
    <x v="2"/>
    <x v="22"/>
  </r>
  <r>
    <n v="5"/>
    <n v="122"/>
    <x v="36"/>
    <s v="101000 Plant In Service"/>
    <n v="1"/>
    <n v="40782.15"/>
    <n v="0"/>
    <n v="0"/>
    <n v="0"/>
    <n v="0"/>
    <n v="0"/>
    <n v="40782.15"/>
    <s v="Wyoming"/>
    <d v="2021-12-01T00:00:00"/>
    <x v="0"/>
    <x v="1"/>
    <x v="0"/>
    <s v="Cheyenne Light Fuel &amp; Power Co"/>
    <x v="2"/>
    <x v="22"/>
  </r>
  <r>
    <n v="5"/>
    <n v="122"/>
    <x v="36"/>
    <s v="101000 Plant In Service"/>
    <n v="1"/>
    <n v="40782.15"/>
    <n v="0"/>
    <n v="0"/>
    <n v="0"/>
    <n v="0"/>
    <n v="0"/>
    <n v="40782.15"/>
    <s v="Wyoming"/>
    <d v="2021-12-01T00:00:00"/>
    <x v="0"/>
    <x v="2"/>
    <x v="0"/>
    <s v="Cheyenne Light Fuel &amp; Power Co"/>
    <x v="2"/>
    <x v="22"/>
  </r>
  <r>
    <n v="5"/>
    <n v="122"/>
    <x v="36"/>
    <s v="101000 Plant In Service"/>
    <n v="1"/>
    <n v="40782.15"/>
    <n v="0"/>
    <n v="0"/>
    <n v="0"/>
    <n v="0"/>
    <n v="0"/>
    <n v="40782.15"/>
    <s v="Wyoming"/>
    <d v="2021-12-01T00:00:00"/>
    <x v="0"/>
    <x v="3"/>
    <x v="0"/>
    <s v="Cheyenne Light Fuel &amp; Power Co"/>
    <x v="2"/>
    <x v="22"/>
  </r>
  <r>
    <n v="5"/>
    <n v="122"/>
    <x v="36"/>
    <s v="101000 Plant In Service"/>
    <n v="1"/>
    <n v="40782.15"/>
    <n v="0"/>
    <n v="0"/>
    <n v="0"/>
    <n v="0"/>
    <n v="0"/>
    <n v="40782.15"/>
    <s v="Wyoming"/>
    <d v="2021-12-01T00:00:00"/>
    <x v="0"/>
    <x v="4"/>
    <x v="0"/>
    <s v="Cheyenne Light Fuel &amp; Power Co"/>
    <x v="2"/>
    <x v="22"/>
  </r>
  <r>
    <n v="5"/>
    <n v="122"/>
    <x v="36"/>
    <s v="101000 Plant In Service"/>
    <n v="1"/>
    <n v="40782.15"/>
    <n v="0"/>
    <n v="0"/>
    <n v="0"/>
    <n v="0"/>
    <n v="0"/>
    <n v="40782.15"/>
    <s v="Wyoming"/>
    <d v="2021-12-01T00:00:00"/>
    <x v="0"/>
    <x v="5"/>
    <x v="0"/>
    <s v="Cheyenne Light Fuel &amp; Power Co"/>
    <x v="2"/>
    <x v="22"/>
  </r>
  <r>
    <n v="5"/>
    <n v="122"/>
    <x v="36"/>
    <s v="101000 Plant In Service"/>
    <n v="1"/>
    <n v="40782.15"/>
    <n v="0"/>
    <n v="0"/>
    <n v="0"/>
    <n v="0"/>
    <n v="0"/>
    <n v="40782.15"/>
    <s v="Wyoming"/>
    <d v="2021-12-01T00:00:00"/>
    <x v="0"/>
    <x v="6"/>
    <x v="0"/>
    <s v="Cheyenne Light Fuel &amp; Power Co"/>
    <x v="2"/>
    <x v="22"/>
  </r>
  <r>
    <n v="5"/>
    <n v="122"/>
    <x v="36"/>
    <s v="101000 Plant In Service"/>
    <n v="1"/>
    <n v="40782.15"/>
    <n v="0"/>
    <n v="0"/>
    <n v="0"/>
    <n v="0"/>
    <n v="0"/>
    <n v="40782.15"/>
    <s v="Wyoming"/>
    <d v="2021-12-01T00:00:00"/>
    <x v="0"/>
    <x v="7"/>
    <x v="0"/>
    <s v="Cheyenne Light Fuel &amp; Power Co"/>
    <x v="2"/>
    <x v="22"/>
  </r>
  <r>
    <n v="5"/>
    <n v="122"/>
    <x v="36"/>
    <s v="101000 Plant In Service"/>
    <n v="1"/>
    <n v="40782.15"/>
    <n v="0"/>
    <n v="0"/>
    <n v="0"/>
    <n v="0"/>
    <n v="0"/>
    <n v="40782.15"/>
    <s v="Wyoming"/>
    <d v="2021-12-01T00:00:00"/>
    <x v="0"/>
    <x v="8"/>
    <x v="0"/>
    <s v="Cheyenne Light Fuel &amp; Power Co"/>
    <x v="2"/>
    <x v="22"/>
  </r>
  <r>
    <n v="5"/>
    <n v="122"/>
    <x v="36"/>
    <s v="101000 Plant In Service"/>
    <n v="1"/>
    <n v="40782.15"/>
    <n v="0"/>
    <n v="0"/>
    <n v="0"/>
    <n v="0"/>
    <n v="0"/>
    <n v="40782.15"/>
    <s v="Wyoming"/>
    <d v="2021-12-01T00:00:00"/>
    <x v="0"/>
    <x v="9"/>
    <x v="0"/>
    <s v="Cheyenne Light Fuel &amp; Power Co"/>
    <x v="2"/>
    <x v="22"/>
  </r>
  <r>
    <n v="5"/>
    <n v="122"/>
    <x v="36"/>
    <s v="101000 Plant In Service"/>
    <n v="1"/>
    <n v="40782.15"/>
    <n v="0"/>
    <n v="0"/>
    <n v="0"/>
    <n v="0"/>
    <n v="0"/>
    <n v="40782.15"/>
    <s v="Wyoming"/>
    <d v="2021-12-01T00:00:00"/>
    <x v="0"/>
    <x v="10"/>
    <x v="0"/>
    <s v="Cheyenne Light Fuel &amp; Power Co"/>
    <x v="2"/>
    <x v="22"/>
  </r>
  <r>
    <n v="5"/>
    <n v="122"/>
    <x v="36"/>
    <s v="101000 Plant In Service"/>
    <n v="1"/>
    <n v="40782.15"/>
    <n v="0"/>
    <n v="0"/>
    <n v="0"/>
    <n v="0"/>
    <n v="0"/>
    <n v="40782.15"/>
    <s v="Wyoming"/>
    <d v="2021-12-01T00:00:00"/>
    <x v="0"/>
    <x v="11"/>
    <x v="0"/>
    <s v="Cheyenne Light Fuel &amp; Power Co"/>
    <x v="2"/>
    <x v="22"/>
  </r>
  <r>
    <n v="5"/>
    <n v="122"/>
    <x v="36"/>
    <s v="101000 Plant In Service"/>
    <n v="1"/>
    <n v="40782.15"/>
    <n v="0"/>
    <n v="0"/>
    <n v="0"/>
    <n v="0"/>
    <n v="0"/>
    <n v="40782.15"/>
    <s v="Wyoming"/>
    <d v="2021-12-01T00:00:00"/>
    <x v="0"/>
    <x v="12"/>
    <x v="0"/>
    <s v="Cheyenne Light Fuel &amp; Power Co"/>
    <x v="2"/>
    <x v="22"/>
  </r>
  <r>
    <n v="5"/>
    <n v="122"/>
    <x v="37"/>
    <s v="101000 Plant In Service"/>
    <n v="1"/>
    <n v="663756.34"/>
    <n v="0"/>
    <n v="0"/>
    <n v="0"/>
    <n v="0"/>
    <n v="0"/>
    <n v="663756.34"/>
    <s v="Wyoming"/>
    <d v="2021-12-01T00:00:00"/>
    <x v="0"/>
    <x v="0"/>
    <x v="0"/>
    <s v="Cheyenne Light Fuel &amp; Power Co"/>
    <x v="3"/>
    <x v="23"/>
  </r>
  <r>
    <n v="5"/>
    <n v="122"/>
    <x v="37"/>
    <s v="101000 Plant In Service"/>
    <n v="1"/>
    <n v="663756.34"/>
    <n v="0"/>
    <n v="0"/>
    <n v="0"/>
    <n v="0"/>
    <n v="0"/>
    <n v="663756.34"/>
    <s v="Wyoming"/>
    <d v="2021-12-01T00:00:00"/>
    <x v="0"/>
    <x v="1"/>
    <x v="0"/>
    <s v="Cheyenne Light Fuel &amp; Power Co"/>
    <x v="3"/>
    <x v="23"/>
  </r>
  <r>
    <n v="5"/>
    <n v="122"/>
    <x v="37"/>
    <s v="101000 Plant In Service"/>
    <n v="1"/>
    <n v="663756.34"/>
    <n v="0"/>
    <n v="0"/>
    <n v="0"/>
    <n v="0"/>
    <n v="0"/>
    <n v="663756.34"/>
    <s v="Wyoming"/>
    <d v="2021-12-01T00:00:00"/>
    <x v="0"/>
    <x v="2"/>
    <x v="0"/>
    <s v="Cheyenne Light Fuel &amp; Power Co"/>
    <x v="3"/>
    <x v="23"/>
  </r>
  <r>
    <n v="5"/>
    <n v="122"/>
    <x v="37"/>
    <s v="101000 Plant In Service"/>
    <n v="1"/>
    <n v="663756.34"/>
    <n v="0"/>
    <n v="0"/>
    <n v="0"/>
    <n v="0"/>
    <n v="0"/>
    <n v="663756.34"/>
    <s v="Wyoming"/>
    <d v="2021-12-01T00:00:00"/>
    <x v="0"/>
    <x v="3"/>
    <x v="0"/>
    <s v="Cheyenne Light Fuel &amp; Power Co"/>
    <x v="3"/>
    <x v="23"/>
  </r>
  <r>
    <n v="5"/>
    <n v="122"/>
    <x v="37"/>
    <s v="101000 Plant In Service"/>
    <n v="1"/>
    <n v="663756.34"/>
    <n v="0"/>
    <n v="0"/>
    <n v="0"/>
    <n v="0"/>
    <n v="0"/>
    <n v="663756.34"/>
    <s v="Wyoming"/>
    <d v="2021-12-01T00:00:00"/>
    <x v="0"/>
    <x v="4"/>
    <x v="0"/>
    <s v="Cheyenne Light Fuel &amp; Power Co"/>
    <x v="3"/>
    <x v="23"/>
  </r>
  <r>
    <n v="5"/>
    <n v="122"/>
    <x v="37"/>
    <s v="101000 Plant In Service"/>
    <n v="1"/>
    <n v="663756.34"/>
    <n v="0"/>
    <n v="0"/>
    <n v="0"/>
    <n v="0"/>
    <n v="0"/>
    <n v="663756.34"/>
    <s v="Wyoming"/>
    <d v="2021-12-01T00:00:00"/>
    <x v="0"/>
    <x v="5"/>
    <x v="0"/>
    <s v="Cheyenne Light Fuel &amp; Power Co"/>
    <x v="3"/>
    <x v="23"/>
  </r>
  <r>
    <n v="5"/>
    <n v="122"/>
    <x v="37"/>
    <s v="101000 Plant In Service"/>
    <n v="1"/>
    <n v="663756.34"/>
    <n v="0"/>
    <n v="0"/>
    <n v="0"/>
    <n v="0"/>
    <n v="0"/>
    <n v="663756.34"/>
    <s v="Wyoming"/>
    <d v="2021-12-01T00:00:00"/>
    <x v="0"/>
    <x v="6"/>
    <x v="0"/>
    <s v="Cheyenne Light Fuel &amp; Power Co"/>
    <x v="3"/>
    <x v="23"/>
  </r>
  <r>
    <n v="5"/>
    <n v="122"/>
    <x v="37"/>
    <s v="101000 Plant In Service"/>
    <n v="1"/>
    <n v="663756.34"/>
    <n v="0"/>
    <n v="0"/>
    <n v="0"/>
    <n v="0"/>
    <n v="0"/>
    <n v="663756.34"/>
    <s v="Wyoming"/>
    <d v="2021-12-01T00:00:00"/>
    <x v="0"/>
    <x v="7"/>
    <x v="0"/>
    <s v="Cheyenne Light Fuel &amp; Power Co"/>
    <x v="3"/>
    <x v="23"/>
  </r>
  <r>
    <n v="5"/>
    <n v="122"/>
    <x v="37"/>
    <s v="101000 Plant In Service"/>
    <n v="1"/>
    <n v="663756.34"/>
    <n v="0"/>
    <n v="0"/>
    <n v="0"/>
    <n v="0"/>
    <n v="0"/>
    <n v="663756.34"/>
    <s v="Wyoming"/>
    <d v="2021-12-01T00:00:00"/>
    <x v="0"/>
    <x v="8"/>
    <x v="0"/>
    <s v="Cheyenne Light Fuel &amp; Power Co"/>
    <x v="3"/>
    <x v="23"/>
  </r>
  <r>
    <n v="5"/>
    <n v="122"/>
    <x v="37"/>
    <s v="101000 Plant In Service"/>
    <n v="1"/>
    <n v="663756.34"/>
    <n v="0"/>
    <n v="0"/>
    <n v="4"/>
    <n v="0"/>
    <n v="0"/>
    <n v="663760.34"/>
    <s v="Wyoming"/>
    <d v="2021-12-01T00:00:00"/>
    <x v="0"/>
    <x v="9"/>
    <x v="0"/>
    <s v="Cheyenne Light Fuel &amp; Power Co"/>
    <x v="3"/>
    <x v="23"/>
  </r>
  <r>
    <n v="5"/>
    <n v="122"/>
    <x v="37"/>
    <s v="101000 Plant In Service"/>
    <n v="1"/>
    <n v="663760.34"/>
    <n v="0"/>
    <n v="0"/>
    <n v="0"/>
    <n v="0"/>
    <n v="0"/>
    <n v="663760.34"/>
    <s v="Wyoming"/>
    <d v="2021-12-01T00:00:00"/>
    <x v="0"/>
    <x v="10"/>
    <x v="0"/>
    <s v="Cheyenne Light Fuel &amp; Power Co"/>
    <x v="3"/>
    <x v="23"/>
  </r>
  <r>
    <n v="5"/>
    <n v="122"/>
    <x v="37"/>
    <s v="101000 Plant In Service"/>
    <n v="1"/>
    <n v="663760.34"/>
    <n v="0"/>
    <n v="0"/>
    <n v="0"/>
    <n v="0"/>
    <n v="0"/>
    <n v="663760.34"/>
    <s v="Wyoming"/>
    <d v="2021-12-01T00:00:00"/>
    <x v="0"/>
    <x v="11"/>
    <x v="0"/>
    <s v="Cheyenne Light Fuel &amp; Power Co"/>
    <x v="3"/>
    <x v="23"/>
  </r>
  <r>
    <n v="5"/>
    <n v="122"/>
    <x v="37"/>
    <s v="101000 Plant In Service"/>
    <n v="1"/>
    <n v="663760.34"/>
    <n v="8597424.5399999991"/>
    <n v="0"/>
    <n v="0"/>
    <n v="0"/>
    <n v="0"/>
    <n v="9261184.8800000008"/>
    <s v="Wyoming"/>
    <d v="2021-12-01T00:00:00"/>
    <x v="0"/>
    <x v="12"/>
    <x v="0"/>
    <s v="Cheyenne Light Fuel &amp; Power Co"/>
    <x v="3"/>
    <x v="23"/>
  </r>
  <r>
    <n v="5"/>
    <n v="122"/>
    <x v="38"/>
    <s v="101000 Plant In Service"/>
    <n v="1"/>
    <n v="932237.61"/>
    <n v="0"/>
    <n v="0"/>
    <n v="0"/>
    <n v="0"/>
    <n v="0"/>
    <n v="932237.61"/>
    <s v="Wyoming"/>
    <d v="2021-12-01T00:00:00"/>
    <x v="0"/>
    <x v="0"/>
    <x v="0"/>
    <s v="Cheyenne Light Fuel &amp; Power Co"/>
    <x v="3"/>
    <x v="23"/>
  </r>
  <r>
    <n v="5"/>
    <n v="122"/>
    <x v="38"/>
    <s v="101000 Plant In Service"/>
    <n v="1"/>
    <n v="932237.61"/>
    <n v="0"/>
    <n v="0"/>
    <n v="0"/>
    <n v="0"/>
    <n v="0"/>
    <n v="932237.61"/>
    <s v="Wyoming"/>
    <d v="2021-12-01T00:00:00"/>
    <x v="0"/>
    <x v="1"/>
    <x v="0"/>
    <s v="Cheyenne Light Fuel &amp; Power Co"/>
    <x v="3"/>
    <x v="23"/>
  </r>
  <r>
    <n v="5"/>
    <n v="122"/>
    <x v="38"/>
    <s v="101000 Plant In Service"/>
    <n v="1"/>
    <n v="932237.61"/>
    <n v="160.65"/>
    <n v="0"/>
    <n v="0"/>
    <n v="0"/>
    <n v="0"/>
    <n v="932398.26"/>
    <s v="Wyoming"/>
    <d v="2021-12-01T00:00:00"/>
    <x v="0"/>
    <x v="2"/>
    <x v="0"/>
    <s v="Cheyenne Light Fuel &amp; Power Co"/>
    <x v="3"/>
    <x v="23"/>
  </r>
  <r>
    <n v="5"/>
    <n v="122"/>
    <x v="38"/>
    <s v="101000 Plant In Service"/>
    <n v="1"/>
    <n v="932398.26"/>
    <n v="0"/>
    <n v="0"/>
    <n v="0"/>
    <n v="0"/>
    <n v="0"/>
    <n v="932398.26"/>
    <s v="Wyoming"/>
    <d v="2021-12-01T00:00:00"/>
    <x v="0"/>
    <x v="3"/>
    <x v="0"/>
    <s v="Cheyenne Light Fuel &amp; Power Co"/>
    <x v="3"/>
    <x v="23"/>
  </r>
  <r>
    <n v="5"/>
    <n v="122"/>
    <x v="38"/>
    <s v="101000 Plant In Service"/>
    <n v="1"/>
    <n v="932398.26"/>
    <n v="0"/>
    <n v="0"/>
    <n v="0"/>
    <n v="0"/>
    <n v="0"/>
    <n v="932398.26"/>
    <s v="Wyoming"/>
    <d v="2021-12-01T00:00:00"/>
    <x v="0"/>
    <x v="4"/>
    <x v="0"/>
    <s v="Cheyenne Light Fuel &amp; Power Co"/>
    <x v="3"/>
    <x v="23"/>
  </r>
  <r>
    <n v="5"/>
    <n v="122"/>
    <x v="38"/>
    <s v="101000 Plant In Service"/>
    <n v="1"/>
    <n v="932398.26"/>
    <n v="0"/>
    <n v="0"/>
    <n v="0"/>
    <n v="0"/>
    <n v="0"/>
    <n v="932398.26"/>
    <s v="Wyoming"/>
    <d v="2021-12-01T00:00:00"/>
    <x v="0"/>
    <x v="5"/>
    <x v="0"/>
    <s v="Cheyenne Light Fuel &amp; Power Co"/>
    <x v="3"/>
    <x v="23"/>
  </r>
  <r>
    <n v="5"/>
    <n v="122"/>
    <x v="38"/>
    <s v="101000 Plant In Service"/>
    <n v="1"/>
    <n v="932398.26"/>
    <n v="0"/>
    <n v="0"/>
    <n v="0"/>
    <n v="0"/>
    <n v="0"/>
    <n v="932398.26"/>
    <s v="Wyoming"/>
    <d v="2021-12-01T00:00:00"/>
    <x v="0"/>
    <x v="6"/>
    <x v="0"/>
    <s v="Cheyenne Light Fuel &amp; Power Co"/>
    <x v="3"/>
    <x v="23"/>
  </r>
  <r>
    <n v="5"/>
    <n v="122"/>
    <x v="38"/>
    <s v="101000 Plant In Service"/>
    <n v="1"/>
    <n v="932398.26"/>
    <n v="0"/>
    <n v="0"/>
    <n v="0"/>
    <n v="0"/>
    <n v="0"/>
    <n v="932398.26"/>
    <s v="Wyoming"/>
    <d v="2021-12-01T00:00:00"/>
    <x v="0"/>
    <x v="7"/>
    <x v="0"/>
    <s v="Cheyenne Light Fuel &amp; Power Co"/>
    <x v="3"/>
    <x v="23"/>
  </r>
  <r>
    <n v="5"/>
    <n v="122"/>
    <x v="38"/>
    <s v="101000 Plant In Service"/>
    <n v="1"/>
    <n v="932398.26"/>
    <n v="0"/>
    <n v="0"/>
    <n v="0"/>
    <n v="0"/>
    <n v="0"/>
    <n v="932398.26"/>
    <s v="Wyoming"/>
    <d v="2021-12-01T00:00:00"/>
    <x v="0"/>
    <x v="8"/>
    <x v="0"/>
    <s v="Cheyenne Light Fuel &amp; Power Co"/>
    <x v="3"/>
    <x v="23"/>
  </r>
  <r>
    <n v="5"/>
    <n v="122"/>
    <x v="38"/>
    <s v="101000 Plant In Service"/>
    <n v="1"/>
    <n v="932398.26"/>
    <n v="0"/>
    <n v="0"/>
    <n v="0"/>
    <n v="0"/>
    <n v="0"/>
    <n v="932398.26"/>
    <s v="Wyoming"/>
    <d v="2021-12-01T00:00:00"/>
    <x v="0"/>
    <x v="9"/>
    <x v="0"/>
    <s v="Cheyenne Light Fuel &amp; Power Co"/>
    <x v="3"/>
    <x v="23"/>
  </r>
  <r>
    <n v="5"/>
    <n v="122"/>
    <x v="38"/>
    <s v="101000 Plant In Service"/>
    <n v="1"/>
    <n v="932398.26"/>
    <n v="0"/>
    <n v="0"/>
    <n v="0"/>
    <n v="0"/>
    <n v="0"/>
    <n v="932398.26"/>
    <s v="Wyoming"/>
    <d v="2021-12-01T00:00:00"/>
    <x v="0"/>
    <x v="10"/>
    <x v="0"/>
    <s v="Cheyenne Light Fuel &amp; Power Co"/>
    <x v="3"/>
    <x v="23"/>
  </r>
  <r>
    <n v="5"/>
    <n v="122"/>
    <x v="38"/>
    <s v="101000 Plant In Service"/>
    <n v="1"/>
    <n v="932398.26"/>
    <n v="0"/>
    <n v="0"/>
    <n v="0"/>
    <n v="0"/>
    <n v="0"/>
    <n v="932398.26"/>
    <s v="Wyoming"/>
    <d v="2021-12-01T00:00:00"/>
    <x v="0"/>
    <x v="11"/>
    <x v="0"/>
    <s v="Cheyenne Light Fuel &amp; Power Co"/>
    <x v="3"/>
    <x v="23"/>
  </r>
  <r>
    <n v="5"/>
    <n v="122"/>
    <x v="38"/>
    <s v="101000 Plant In Service"/>
    <n v="1"/>
    <n v="932398.26"/>
    <n v="0"/>
    <n v="0"/>
    <n v="0"/>
    <n v="0"/>
    <n v="0"/>
    <n v="932398.26"/>
    <s v="Wyoming"/>
    <d v="2021-12-01T00:00:00"/>
    <x v="0"/>
    <x v="12"/>
    <x v="0"/>
    <s v="Cheyenne Light Fuel &amp; Power Co"/>
    <x v="3"/>
    <x v="23"/>
  </r>
  <r>
    <n v="5"/>
    <n v="122"/>
    <x v="39"/>
    <s v="101000 Plant In Service"/>
    <n v="1"/>
    <n v="1224631.6499999999"/>
    <n v="0"/>
    <n v="0"/>
    <n v="0"/>
    <n v="0"/>
    <n v="0"/>
    <n v="1224631.6499999999"/>
    <s v="Wyoming"/>
    <d v="2021-12-01T00:00:00"/>
    <x v="0"/>
    <x v="0"/>
    <x v="0"/>
    <s v="Cheyenne Light Fuel &amp; Power Co"/>
    <x v="3"/>
    <x v="23"/>
  </r>
  <r>
    <n v="5"/>
    <n v="122"/>
    <x v="39"/>
    <s v="101000 Plant In Service"/>
    <n v="1"/>
    <n v="1224631.6499999999"/>
    <n v="0"/>
    <n v="0"/>
    <n v="0"/>
    <n v="0"/>
    <n v="0"/>
    <n v="1224631.6499999999"/>
    <s v="Wyoming"/>
    <d v="2021-12-01T00:00:00"/>
    <x v="0"/>
    <x v="1"/>
    <x v="0"/>
    <s v="Cheyenne Light Fuel &amp; Power Co"/>
    <x v="3"/>
    <x v="23"/>
  </r>
  <r>
    <n v="5"/>
    <n v="122"/>
    <x v="39"/>
    <s v="101000 Plant In Service"/>
    <n v="1"/>
    <n v="1224631.6499999999"/>
    <n v="0"/>
    <n v="0"/>
    <n v="0"/>
    <n v="0"/>
    <n v="0"/>
    <n v="1224631.6499999999"/>
    <s v="Wyoming"/>
    <d v="2021-12-01T00:00:00"/>
    <x v="0"/>
    <x v="2"/>
    <x v="0"/>
    <s v="Cheyenne Light Fuel &amp; Power Co"/>
    <x v="3"/>
    <x v="23"/>
  </r>
  <r>
    <n v="5"/>
    <n v="122"/>
    <x v="39"/>
    <s v="101000 Plant In Service"/>
    <n v="1"/>
    <n v="1224631.6499999999"/>
    <n v="0"/>
    <n v="0"/>
    <n v="0"/>
    <n v="0"/>
    <n v="0"/>
    <n v="1224631.6499999999"/>
    <s v="Wyoming"/>
    <d v="2021-12-01T00:00:00"/>
    <x v="0"/>
    <x v="3"/>
    <x v="0"/>
    <s v="Cheyenne Light Fuel &amp; Power Co"/>
    <x v="3"/>
    <x v="23"/>
  </r>
  <r>
    <n v="5"/>
    <n v="122"/>
    <x v="39"/>
    <s v="101000 Plant In Service"/>
    <n v="1"/>
    <n v="1224631.6499999999"/>
    <n v="0"/>
    <n v="0"/>
    <n v="0"/>
    <n v="0"/>
    <n v="0"/>
    <n v="1224631.6499999999"/>
    <s v="Wyoming"/>
    <d v="2021-12-01T00:00:00"/>
    <x v="0"/>
    <x v="4"/>
    <x v="0"/>
    <s v="Cheyenne Light Fuel &amp; Power Co"/>
    <x v="3"/>
    <x v="23"/>
  </r>
  <r>
    <n v="5"/>
    <n v="122"/>
    <x v="39"/>
    <s v="101000 Plant In Service"/>
    <n v="1"/>
    <n v="1224631.6499999999"/>
    <n v="0"/>
    <n v="0"/>
    <n v="0"/>
    <n v="0"/>
    <n v="0"/>
    <n v="1224631.6499999999"/>
    <s v="Wyoming"/>
    <d v="2021-12-01T00:00:00"/>
    <x v="0"/>
    <x v="5"/>
    <x v="0"/>
    <s v="Cheyenne Light Fuel &amp; Power Co"/>
    <x v="3"/>
    <x v="23"/>
  </r>
  <r>
    <n v="5"/>
    <n v="122"/>
    <x v="39"/>
    <s v="101000 Plant In Service"/>
    <n v="1"/>
    <n v="1224631.6499999999"/>
    <n v="0"/>
    <n v="0"/>
    <n v="0"/>
    <n v="0"/>
    <n v="0"/>
    <n v="1224631.6499999999"/>
    <s v="Wyoming"/>
    <d v="2021-12-01T00:00:00"/>
    <x v="0"/>
    <x v="6"/>
    <x v="0"/>
    <s v="Cheyenne Light Fuel &amp; Power Co"/>
    <x v="3"/>
    <x v="23"/>
  </r>
  <r>
    <n v="5"/>
    <n v="122"/>
    <x v="39"/>
    <s v="101000 Plant In Service"/>
    <n v="1"/>
    <n v="1224631.6499999999"/>
    <n v="0"/>
    <n v="0"/>
    <n v="0"/>
    <n v="0"/>
    <n v="0"/>
    <n v="1224631.6499999999"/>
    <s v="Wyoming"/>
    <d v="2021-12-01T00:00:00"/>
    <x v="0"/>
    <x v="7"/>
    <x v="0"/>
    <s v="Cheyenne Light Fuel &amp; Power Co"/>
    <x v="3"/>
    <x v="23"/>
  </r>
  <r>
    <n v="5"/>
    <n v="122"/>
    <x v="39"/>
    <s v="101000 Plant In Service"/>
    <n v="1"/>
    <n v="1224631.6499999999"/>
    <n v="0"/>
    <n v="0"/>
    <n v="0"/>
    <n v="0"/>
    <n v="0"/>
    <n v="1224631.6499999999"/>
    <s v="Wyoming"/>
    <d v="2021-12-01T00:00:00"/>
    <x v="0"/>
    <x v="8"/>
    <x v="0"/>
    <s v="Cheyenne Light Fuel &amp; Power Co"/>
    <x v="3"/>
    <x v="23"/>
  </r>
  <r>
    <n v="5"/>
    <n v="122"/>
    <x v="39"/>
    <s v="101000 Plant In Service"/>
    <n v="1"/>
    <n v="1224631.6499999999"/>
    <n v="0"/>
    <n v="0"/>
    <n v="0"/>
    <n v="0"/>
    <n v="0"/>
    <n v="1224631.6499999999"/>
    <s v="Wyoming"/>
    <d v="2021-12-01T00:00:00"/>
    <x v="0"/>
    <x v="9"/>
    <x v="0"/>
    <s v="Cheyenne Light Fuel &amp; Power Co"/>
    <x v="3"/>
    <x v="23"/>
  </r>
  <r>
    <n v="5"/>
    <n v="122"/>
    <x v="39"/>
    <s v="101000 Plant In Service"/>
    <n v="1"/>
    <n v="1224631.6499999999"/>
    <n v="0"/>
    <n v="0"/>
    <n v="0"/>
    <n v="0"/>
    <n v="0"/>
    <n v="1224631.6499999999"/>
    <s v="Wyoming"/>
    <d v="2021-12-01T00:00:00"/>
    <x v="0"/>
    <x v="10"/>
    <x v="0"/>
    <s v="Cheyenne Light Fuel &amp; Power Co"/>
    <x v="3"/>
    <x v="23"/>
  </r>
  <r>
    <n v="5"/>
    <n v="122"/>
    <x v="39"/>
    <s v="101000 Plant In Service"/>
    <n v="1"/>
    <n v="1224631.6499999999"/>
    <n v="0"/>
    <n v="0"/>
    <n v="0"/>
    <n v="0"/>
    <n v="0"/>
    <n v="1224631.6499999999"/>
    <s v="Wyoming"/>
    <d v="2021-12-01T00:00:00"/>
    <x v="0"/>
    <x v="11"/>
    <x v="0"/>
    <s v="Cheyenne Light Fuel &amp; Power Co"/>
    <x v="3"/>
    <x v="23"/>
  </r>
  <r>
    <n v="5"/>
    <n v="122"/>
    <x v="39"/>
    <s v="101000 Plant In Service"/>
    <n v="1"/>
    <n v="1224631.6499999999"/>
    <n v="46494.559999999998"/>
    <n v="0"/>
    <n v="0"/>
    <n v="0"/>
    <n v="0"/>
    <n v="1271126.21"/>
    <s v="Wyoming"/>
    <d v="2021-12-01T00:00:00"/>
    <x v="0"/>
    <x v="12"/>
    <x v="0"/>
    <s v="Cheyenne Light Fuel &amp; Power Co"/>
    <x v="3"/>
    <x v="23"/>
  </r>
  <r>
    <n v="5"/>
    <n v="122"/>
    <x v="40"/>
    <s v="101000 Plant In Service"/>
    <n v="1"/>
    <n v="1503262.99"/>
    <n v="0"/>
    <n v="0"/>
    <n v="0"/>
    <n v="0"/>
    <n v="0"/>
    <n v="1503262.99"/>
    <s v="Wyoming"/>
    <d v="2021-12-01T00:00:00"/>
    <x v="0"/>
    <x v="0"/>
    <x v="0"/>
    <s v="Cheyenne Light Fuel &amp; Power Co"/>
    <x v="3"/>
    <x v="24"/>
  </r>
  <r>
    <n v="5"/>
    <n v="122"/>
    <x v="40"/>
    <s v="101000 Plant In Service"/>
    <n v="1"/>
    <n v="1503262.99"/>
    <n v="0"/>
    <n v="0"/>
    <n v="0"/>
    <n v="0"/>
    <n v="0"/>
    <n v="1503262.99"/>
    <s v="Wyoming"/>
    <d v="2021-12-01T00:00:00"/>
    <x v="0"/>
    <x v="1"/>
    <x v="0"/>
    <s v="Cheyenne Light Fuel &amp; Power Co"/>
    <x v="3"/>
    <x v="24"/>
  </r>
  <r>
    <n v="5"/>
    <n v="122"/>
    <x v="40"/>
    <s v="101000 Plant In Service"/>
    <n v="1"/>
    <n v="1503262.99"/>
    <n v="0"/>
    <n v="0"/>
    <n v="0"/>
    <n v="0"/>
    <n v="0"/>
    <n v="1503262.99"/>
    <s v="Wyoming"/>
    <d v="2021-12-01T00:00:00"/>
    <x v="0"/>
    <x v="2"/>
    <x v="0"/>
    <s v="Cheyenne Light Fuel &amp; Power Co"/>
    <x v="3"/>
    <x v="24"/>
  </r>
  <r>
    <n v="5"/>
    <n v="122"/>
    <x v="40"/>
    <s v="101000 Plant In Service"/>
    <n v="1"/>
    <n v="1503262.99"/>
    <n v="0"/>
    <n v="0"/>
    <n v="0"/>
    <n v="0"/>
    <n v="0"/>
    <n v="1503262.99"/>
    <s v="Wyoming"/>
    <d v="2021-12-01T00:00:00"/>
    <x v="0"/>
    <x v="3"/>
    <x v="0"/>
    <s v="Cheyenne Light Fuel &amp; Power Co"/>
    <x v="3"/>
    <x v="24"/>
  </r>
  <r>
    <n v="5"/>
    <n v="122"/>
    <x v="40"/>
    <s v="101000 Plant In Service"/>
    <n v="1"/>
    <n v="1503262.99"/>
    <n v="0"/>
    <n v="0"/>
    <n v="0"/>
    <n v="0"/>
    <n v="0"/>
    <n v="1503262.99"/>
    <s v="Wyoming"/>
    <d v="2021-12-01T00:00:00"/>
    <x v="0"/>
    <x v="4"/>
    <x v="0"/>
    <s v="Cheyenne Light Fuel &amp; Power Co"/>
    <x v="3"/>
    <x v="24"/>
  </r>
  <r>
    <n v="5"/>
    <n v="122"/>
    <x v="40"/>
    <s v="101000 Plant In Service"/>
    <n v="1"/>
    <n v="1503262.99"/>
    <n v="0"/>
    <n v="0"/>
    <n v="0"/>
    <n v="0"/>
    <n v="0"/>
    <n v="1503262.99"/>
    <s v="Wyoming"/>
    <d v="2021-12-01T00:00:00"/>
    <x v="0"/>
    <x v="5"/>
    <x v="0"/>
    <s v="Cheyenne Light Fuel &amp; Power Co"/>
    <x v="3"/>
    <x v="24"/>
  </r>
  <r>
    <n v="5"/>
    <n v="122"/>
    <x v="40"/>
    <s v="101000 Plant In Service"/>
    <n v="1"/>
    <n v="1503262.99"/>
    <n v="0"/>
    <n v="0"/>
    <n v="0"/>
    <n v="0"/>
    <n v="0"/>
    <n v="1503262.99"/>
    <s v="Wyoming"/>
    <d v="2021-12-01T00:00:00"/>
    <x v="0"/>
    <x v="6"/>
    <x v="0"/>
    <s v="Cheyenne Light Fuel &amp; Power Co"/>
    <x v="3"/>
    <x v="24"/>
  </r>
  <r>
    <n v="5"/>
    <n v="122"/>
    <x v="40"/>
    <s v="101000 Plant In Service"/>
    <n v="1"/>
    <n v="1503262.99"/>
    <n v="0"/>
    <n v="0"/>
    <n v="0"/>
    <n v="0"/>
    <n v="0"/>
    <n v="1503262.99"/>
    <s v="Wyoming"/>
    <d v="2021-12-01T00:00:00"/>
    <x v="0"/>
    <x v="7"/>
    <x v="0"/>
    <s v="Cheyenne Light Fuel &amp; Power Co"/>
    <x v="3"/>
    <x v="24"/>
  </r>
  <r>
    <n v="5"/>
    <n v="122"/>
    <x v="40"/>
    <s v="101000 Plant In Service"/>
    <n v="1"/>
    <n v="1503262.99"/>
    <n v="0"/>
    <n v="0"/>
    <n v="0"/>
    <n v="0"/>
    <n v="0"/>
    <n v="1503262.99"/>
    <s v="Wyoming"/>
    <d v="2021-12-01T00:00:00"/>
    <x v="0"/>
    <x v="8"/>
    <x v="0"/>
    <s v="Cheyenne Light Fuel &amp; Power Co"/>
    <x v="3"/>
    <x v="24"/>
  </r>
  <r>
    <n v="5"/>
    <n v="122"/>
    <x v="40"/>
    <s v="101000 Plant In Service"/>
    <n v="1"/>
    <n v="1503262.99"/>
    <n v="0"/>
    <n v="0"/>
    <n v="0"/>
    <n v="0"/>
    <n v="0"/>
    <n v="1503262.99"/>
    <s v="Wyoming"/>
    <d v="2021-12-01T00:00:00"/>
    <x v="0"/>
    <x v="9"/>
    <x v="0"/>
    <s v="Cheyenne Light Fuel &amp; Power Co"/>
    <x v="3"/>
    <x v="24"/>
  </r>
  <r>
    <n v="5"/>
    <n v="122"/>
    <x v="40"/>
    <s v="101000 Plant In Service"/>
    <n v="1"/>
    <n v="1503262.99"/>
    <n v="0"/>
    <n v="0"/>
    <n v="0"/>
    <n v="0"/>
    <n v="0"/>
    <n v="1503262.99"/>
    <s v="Wyoming"/>
    <d v="2021-12-01T00:00:00"/>
    <x v="0"/>
    <x v="10"/>
    <x v="0"/>
    <s v="Cheyenne Light Fuel &amp; Power Co"/>
    <x v="3"/>
    <x v="24"/>
  </r>
  <r>
    <n v="5"/>
    <n v="122"/>
    <x v="40"/>
    <s v="101000 Plant In Service"/>
    <n v="1"/>
    <n v="1503262.99"/>
    <n v="0"/>
    <n v="-17100"/>
    <n v="0"/>
    <n v="0"/>
    <n v="0"/>
    <n v="1486162.99"/>
    <s v="Wyoming"/>
    <d v="2021-12-01T00:00:00"/>
    <x v="0"/>
    <x v="11"/>
    <x v="0"/>
    <s v="Cheyenne Light Fuel &amp; Power Co"/>
    <x v="3"/>
    <x v="24"/>
  </r>
  <r>
    <n v="5"/>
    <n v="122"/>
    <x v="40"/>
    <s v="101000 Plant In Service"/>
    <n v="1"/>
    <n v="1486162.99"/>
    <n v="0"/>
    <n v="0"/>
    <n v="0"/>
    <n v="0"/>
    <n v="0"/>
    <n v="1486162.99"/>
    <s v="Wyoming"/>
    <d v="2021-12-01T00:00:00"/>
    <x v="0"/>
    <x v="12"/>
    <x v="0"/>
    <s v="Cheyenne Light Fuel &amp; Power Co"/>
    <x v="3"/>
    <x v="24"/>
  </r>
  <r>
    <n v="5"/>
    <n v="122"/>
    <x v="41"/>
    <s v="101000 Plant In Service"/>
    <n v="1"/>
    <n v="1943223.4500000002"/>
    <n v="51.870000000000005"/>
    <n v="0"/>
    <n v="0"/>
    <n v="0"/>
    <n v="0"/>
    <n v="1943275.32"/>
    <s v="Wyoming"/>
    <d v="2021-12-01T00:00:00"/>
    <x v="0"/>
    <x v="0"/>
    <x v="0"/>
    <s v="Cheyenne Light Fuel &amp; Power Co"/>
    <x v="3"/>
    <x v="24"/>
  </r>
  <r>
    <n v="5"/>
    <n v="122"/>
    <x v="41"/>
    <s v="101000 Plant In Service"/>
    <n v="1"/>
    <n v="1943275.32"/>
    <n v="0"/>
    <n v="0"/>
    <n v="0"/>
    <n v="0"/>
    <n v="0"/>
    <n v="1943275.32"/>
    <s v="Wyoming"/>
    <d v="2021-12-01T00:00:00"/>
    <x v="0"/>
    <x v="1"/>
    <x v="0"/>
    <s v="Cheyenne Light Fuel &amp; Power Co"/>
    <x v="3"/>
    <x v="24"/>
  </r>
  <r>
    <n v="5"/>
    <n v="122"/>
    <x v="41"/>
    <s v="101000 Plant In Service"/>
    <n v="1"/>
    <n v="1943275.32"/>
    <n v="0"/>
    <n v="0"/>
    <n v="0"/>
    <n v="0"/>
    <n v="0"/>
    <n v="1943275.32"/>
    <s v="Wyoming"/>
    <d v="2021-12-01T00:00:00"/>
    <x v="0"/>
    <x v="2"/>
    <x v="0"/>
    <s v="Cheyenne Light Fuel &amp; Power Co"/>
    <x v="3"/>
    <x v="24"/>
  </r>
  <r>
    <n v="5"/>
    <n v="122"/>
    <x v="41"/>
    <s v="101000 Plant In Service"/>
    <n v="1"/>
    <n v="1943275.32"/>
    <n v="0"/>
    <n v="0"/>
    <n v="0"/>
    <n v="0"/>
    <n v="0"/>
    <n v="1943275.32"/>
    <s v="Wyoming"/>
    <d v="2021-12-01T00:00:00"/>
    <x v="0"/>
    <x v="3"/>
    <x v="0"/>
    <s v="Cheyenne Light Fuel &amp; Power Co"/>
    <x v="3"/>
    <x v="24"/>
  </r>
  <r>
    <n v="5"/>
    <n v="122"/>
    <x v="41"/>
    <s v="101000 Plant In Service"/>
    <n v="1"/>
    <n v="1943275.32"/>
    <n v="0"/>
    <n v="-6027.45"/>
    <n v="0"/>
    <n v="0"/>
    <n v="0"/>
    <n v="1937247.87"/>
    <s v="Wyoming"/>
    <d v="2021-12-01T00:00:00"/>
    <x v="0"/>
    <x v="4"/>
    <x v="0"/>
    <s v="Cheyenne Light Fuel &amp; Power Co"/>
    <x v="3"/>
    <x v="24"/>
  </r>
  <r>
    <n v="5"/>
    <n v="122"/>
    <x v="41"/>
    <s v="101000 Plant In Service"/>
    <n v="1"/>
    <n v="1937247.87"/>
    <n v="0"/>
    <n v="0"/>
    <n v="0"/>
    <n v="0"/>
    <n v="0"/>
    <n v="1937247.87"/>
    <s v="Wyoming"/>
    <d v="2021-12-01T00:00:00"/>
    <x v="0"/>
    <x v="5"/>
    <x v="0"/>
    <s v="Cheyenne Light Fuel &amp; Power Co"/>
    <x v="3"/>
    <x v="24"/>
  </r>
  <r>
    <n v="5"/>
    <n v="122"/>
    <x v="41"/>
    <s v="101000 Plant In Service"/>
    <n v="1"/>
    <n v="1937247.87"/>
    <n v="0"/>
    <n v="0"/>
    <n v="0"/>
    <n v="0"/>
    <n v="0"/>
    <n v="1937247.87"/>
    <s v="Wyoming"/>
    <d v="2021-12-01T00:00:00"/>
    <x v="0"/>
    <x v="6"/>
    <x v="0"/>
    <s v="Cheyenne Light Fuel &amp; Power Co"/>
    <x v="3"/>
    <x v="24"/>
  </r>
  <r>
    <n v="5"/>
    <n v="122"/>
    <x v="41"/>
    <s v="101000 Plant In Service"/>
    <n v="1"/>
    <n v="1937247.87"/>
    <n v="0"/>
    <n v="0"/>
    <n v="0"/>
    <n v="0"/>
    <n v="0"/>
    <n v="1937247.87"/>
    <s v="Wyoming"/>
    <d v="2021-12-01T00:00:00"/>
    <x v="0"/>
    <x v="7"/>
    <x v="0"/>
    <s v="Cheyenne Light Fuel &amp; Power Co"/>
    <x v="3"/>
    <x v="24"/>
  </r>
  <r>
    <n v="5"/>
    <n v="122"/>
    <x v="41"/>
    <s v="101000 Plant In Service"/>
    <n v="1"/>
    <n v="1937247.87"/>
    <n v="0"/>
    <n v="0"/>
    <n v="0"/>
    <n v="0"/>
    <n v="0"/>
    <n v="1937247.87"/>
    <s v="Wyoming"/>
    <d v="2021-12-01T00:00:00"/>
    <x v="0"/>
    <x v="8"/>
    <x v="0"/>
    <s v="Cheyenne Light Fuel &amp; Power Co"/>
    <x v="3"/>
    <x v="24"/>
  </r>
  <r>
    <n v="5"/>
    <n v="122"/>
    <x v="41"/>
    <s v="101000 Plant In Service"/>
    <n v="1"/>
    <n v="1937247.87"/>
    <n v="0"/>
    <n v="0"/>
    <n v="0"/>
    <n v="0"/>
    <n v="0"/>
    <n v="1937247.87"/>
    <s v="Wyoming"/>
    <d v="2021-12-01T00:00:00"/>
    <x v="0"/>
    <x v="9"/>
    <x v="0"/>
    <s v="Cheyenne Light Fuel &amp; Power Co"/>
    <x v="3"/>
    <x v="24"/>
  </r>
  <r>
    <n v="5"/>
    <n v="122"/>
    <x v="41"/>
    <s v="101000 Plant In Service"/>
    <n v="1"/>
    <n v="1937247.87"/>
    <n v="0"/>
    <n v="0"/>
    <n v="0"/>
    <n v="0"/>
    <n v="0"/>
    <n v="1937247.87"/>
    <s v="Wyoming"/>
    <d v="2021-12-01T00:00:00"/>
    <x v="0"/>
    <x v="10"/>
    <x v="0"/>
    <s v="Cheyenne Light Fuel &amp; Power Co"/>
    <x v="3"/>
    <x v="24"/>
  </r>
  <r>
    <n v="5"/>
    <n v="122"/>
    <x v="41"/>
    <s v="101000 Plant In Service"/>
    <n v="1"/>
    <n v="1937247.87"/>
    <n v="5746.04"/>
    <n v="0"/>
    <n v="0"/>
    <n v="0"/>
    <n v="0"/>
    <n v="1942993.9100000001"/>
    <s v="Wyoming"/>
    <d v="2021-12-01T00:00:00"/>
    <x v="0"/>
    <x v="11"/>
    <x v="0"/>
    <s v="Cheyenne Light Fuel &amp; Power Co"/>
    <x v="3"/>
    <x v="24"/>
  </r>
  <r>
    <n v="5"/>
    <n v="122"/>
    <x v="41"/>
    <s v="101000 Plant In Service"/>
    <n v="1"/>
    <n v="1942993.9100000001"/>
    <n v="-26.23"/>
    <n v="0"/>
    <n v="0"/>
    <n v="0"/>
    <n v="0"/>
    <n v="1942967.6800000002"/>
    <s v="Wyoming"/>
    <d v="2021-12-01T00:00:00"/>
    <x v="0"/>
    <x v="12"/>
    <x v="0"/>
    <s v="Cheyenne Light Fuel &amp; Power Co"/>
    <x v="3"/>
    <x v="24"/>
  </r>
  <r>
    <n v="5"/>
    <n v="122"/>
    <x v="42"/>
    <s v="101000 Plant In Service"/>
    <n v="1"/>
    <n v="34957195.200000003"/>
    <n v="177899.61000000002"/>
    <n v="-9584.0400000000009"/>
    <n v="0"/>
    <n v="0"/>
    <n v="0"/>
    <n v="35125510.770000003"/>
    <s v="Wyoming"/>
    <d v="2021-12-01T00:00:00"/>
    <x v="0"/>
    <x v="0"/>
    <x v="0"/>
    <s v="Cheyenne Light Fuel &amp; Power Co"/>
    <x v="3"/>
    <x v="25"/>
  </r>
  <r>
    <n v="5"/>
    <n v="122"/>
    <x v="42"/>
    <s v="101000 Plant In Service"/>
    <n v="1"/>
    <n v="35125510.770000003"/>
    <n v="1001471.11"/>
    <n v="0"/>
    <n v="0"/>
    <n v="0"/>
    <n v="0"/>
    <n v="36126981.880000003"/>
    <s v="Wyoming"/>
    <d v="2021-12-01T00:00:00"/>
    <x v="0"/>
    <x v="1"/>
    <x v="0"/>
    <s v="Cheyenne Light Fuel &amp; Power Co"/>
    <x v="3"/>
    <x v="25"/>
  </r>
  <r>
    <n v="5"/>
    <n v="122"/>
    <x v="42"/>
    <s v="101000 Plant In Service"/>
    <n v="1"/>
    <n v="36126981.880000003"/>
    <n v="-325.51"/>
    <n v="0"/>
    <n v="0"/>
    <n v="0"/>
    <n v="0"/>
    <n v="36126656.369999997"/>
    <s v="Wyoming"/>
    <d v="2021-12-01T00:00:00"/>
    <x v="0"/>
    <x v="2"/>
    <x v="0"/>
    <s v="Cheyenne Light Fuel &amp; Power Co"/>
    <x v="3"/>
    <x v="25"/>
  </r>
  <r>
    <n v="5"/>
    <n v="122"/>
    <x v="42"/>
    <s v="101000 Plant In Service"/>
    <n v="1"/>
    <n v="36126656.369999997"/>
    <n v="6409.13"/>
    <n v="0"/>
    <n v="0"/>
    <n v="0"/>
    <n v="0"/>
    <n v="36133065.5"/>
    <s v="Wyoming"/>
    <d v="2021-12-01T00:00:00"/>
    <x v="0"/>
    <x v="3"/>
    <x v="0"/>
    <s v="Cheyenne Light Fuel &amp; Power Co"/>
    <x v="3"/>
    <x v="25"/>
  </r>
  <r>
    <n v="5"/>
    <n v="122"/>
    <x v="42"/>
    <s v="101000 Plant In Service"/>
    <n v="1"/>
    <n v="36133065.5"/>
    <n v="59019.630000000005"/>
    <n v="-12433.73"/>
    <n v="0"/>
    <n v="0"/>
    <n v="0"/>
    <n v="36179651.399999999"/>
    <s v="Wyoming"/>
    <d v="2021-12-01T00:00:00"/>
    <x v="0"/>
    <x v="4"/>
    <x v="0"/>
    <s v="Cheyenne Light Fuel &amp; Power Co"/>
    <x v="3"/>
    <x v="25"/>
  </r>
  <r>
    <n v="5"/>
    <n v="122"/>
    <x v="42"/>
    <s v="101000 Plant In Service"/>
    <n v="1"/>
    <n v="36179651.399999999"/>
    <n v="35.770000000000003"/>
    <n v="0"/>
    <n v="0"/>
    <n v="0"/>
    <n v="0"/>
    <n v="36179687.170000002"/>
    <s v="Wyoming"/>
    <d v="2021-12-01T00:00:00"/>
    <x v="0"/>
    <x v="5"/>
    <x v="0"/>
    <s v="Cheyenne Light Fuel &amp; Power Co"/>
    <x v="3"/>
    <x v="25"/>
  </r>
  <r>
    <n v="5"/>
    <n v="122"/>
    <x v="42"/>
    <s v="101000 Plant In Service"/>
    <n v="1"/>
    <n v="36179687.170000002"/>
    <n v="4329765.5599999996"/>
    <n v="0"/>
    <n v="0"/>
    <n v="0"/>
    <n v="0"/>
    <n v="40509452.729999997"/>
    <s v="Wyoming"/>
    <d v="2021-12-01T00:00:00"/>
    <x v="0"/>
    <x v="6"/>
    <x v="0"/>
    <s v="Cheyenne Light Fuel &amp; Power Co"/>
    <x v="3"/>
    <x v="25"/>
  </r>
  <r>
    <n v="5"/>
    <n v="122"/>
    <x v="42"/>
    <s v="101000 Plant In Service"/>
    <n v="1"/>
    <n v="40509452.729999997"/>
    <n v="1466.32"/>
    <n v="0"/>
    <n v="0"/>
    <n v="0"/>
    <n v="0"/>
    <n v="40510919.049999997"/>
    <s v="Wyoming"/>
    <d v="2021-12-01T00:00:00"/>
    <x v="0"/>
    <x v="7"/>
    <x v="0"/>
    <s v="Cheyenne Light Fuel &amp; Power Co"/>
    <x v="3"/>
    <x v="25"/>
  </r>
  <r>
    <n v="5"/>
    <n v="122"/>
    <x v="42"/>
    <s v="101000 Plant In Service"/>
    <n v="1"/>
    <n v="40510919.049999997"/>
    <n v="407.07"/>
    <n v="0"/>
    <n v="0"/>
    <n v="0"/>
    <n v="0"/>
    <n v="40511326.119999997"/>
    <s v="Wyoming"/>
    <d v="2021-12-01T00:00:00"/>
    <x v="0"/>
    <x v="8"/>
    <x v="0"/>
    <s v="Cheyenne Light Fuel &amp; Power Co"/>
    <x v="3"/>
    <x v="25"/>
  </r>
  <r>
    <n v="5"/>
    <n v="122"/>
    <x v="42"/>
    <s v="101000 Plant In Service"/>
    <n v="1"/>
    <n v="40511326.119999997"/>
    <n v="31.79"/>
    <n v="0"/>
    <n v="0"/>
    <n v="-4"/>
    <n v="0"/>
    <n v="40511353.909999996"/>
    <s v="Wyoming"/>
    <d v="2021-12-01T00:00:00"/>
    <x v="0"/>
    <x v="9"/>
    <x v="0"/>
    <s v="Cheyenne Light Fuel &amp; Power Co"/>
    <x v="3"/>
    <x v="25"/>
  </r>
  <r>
    <n v="5"/>
    <n v="122"/>
    <x v="42"/>
    <s v="101000 Plant In Service"/>
    <n v="1"/>
    <n v="40511353.909999996"/>
    <n v="583.43000000000006"/>
    <n v="0"/>
    <n v="0"/>
    <n v="0"/>
    <n v="0"/>
    <n v="40511937.340000004"/>
    <s v="Wyoming"/>
    <d v="2021-12-01T00:00:00"/>
    <x v="0"/>
    <x v="10"/>
    <x v="0"/>
    <s v="Cheyenne Light Fuel &amp; Power Co"/>
    <x v="3"/>
    <x v="25"/>
  </r>
  <r>
    <n v="5"/>
    <n v="122"/>
    <x v="42"/>
    <s v="101000 Plant In Service"/>
    <n v="1"/>
    <n v="40511937.340000004"/>
    <n v="3613157.73"/>
    <n v="0"/>
    <n v="0"/>
    <n v="0"/>
    <n v="0"/>
    <n v="44125095.07"/>
    <s v="Wyoming"/>
    <d v="2021-12-01T00:00:00"/>
    <x v="0"/>
    <x v="11"/>
    <x v="0"/>
    <s v="Cheyenne Light Fuel &amp; Power Co"/>
    <x v="3"/>
    <x v="25"/>
  </r>
  <r>
    <n v="5"/>
    <n v="122"/>
    <x v="42"/>
    <s v="101000 Plant In Service"/>
    <n v="1"/>
    <n v="44125095.07"/>
    <n v="-4963.0600000000004"/>
    <n v="0"/>
    <n v="0"/>
    <n v="0"/>
    <n v="0"/>
    <n v="44120132.009999998"/>
    <s v="Wyoming"/>
    <d v="2021-12-01T00:00:00"/>
    <x v="0"/>
    <x v="12"/>
    <x v="0"/>
    <s v="Cheyenne Light Fuel &amp; Power Co"/>
    <x v="3"/>
    <x v="25"/>
  </r>
  <r>
    <n v="5"/>
    <n v="122"/>
    <x v="43"/>
    <s v="101000 Plant In Service"/>
    <n v="1"/>
    <n v="3238787.36"/>
    <n v="-19829.55"/>
    <n v="0"/>
    <n v="0"/>
    <n v="0"/>
    <n v="0"/>
    <n v="3218957.81"/>
    <s v="Wyoming"/>
    <d v="2021-12-01T00:00:00"/>
    <x v="0"/>
    <x v="0"/>
    <x v="0"/>
    <s v="Cheyenne Light Fuel &amp; Power Co"/>
    <x v="3"/>
    <x v="25"/>
  </r>
  <r>
    <n v="5"/>
    <n v="122"/>
    <x v="43"/>
    <s v="101000 Plant In Service"/>
    <n v="1"/>
    <n v="3218957.81"/>
    <n v="7178.1500000000005"/>
    <n v="0"/>
    <n v="0"/>
    <n v="0"/>
    <n v="0"/>
    <n v="3226135.96"/>
    <s v="Wyoming"/>
    <d v="2021-12-01T00:00:00"/>
    <x v="0"/>
    <x v="1"/>
    <x v="0"/>
    <s v="Cheyenne Light Fuel &amp; Power Co"/>
    <x v="3"/>
    <x v="25"/>
  </r>
  <r>
    <n v="5"/>
    <n v="122"/>
    <x v="43"/>
    <s v="101000 Plant In Service"/>
    <n v="1"/>
    <n v="3226135.96"/>
    <n v="0"/>
    <n v="0"/>
    <n v="0"/>
    <n v="0"/>
    <n v="0"/>
    <n v="3226135.96"/>
    <s v="Wyoming"/>
    <d v="2021-12-01T00:00:00"/>
    <x v="0"/>
    <x v="2"/>
    <x v="0"/>
    <s v="Cheyenne Light Fuel &amp; Power Co"/>
    <x v="3"/>
    <x v="25"/>
  </r>
  <r>
    <n v="5"/>
    <n v="122"/>
    <x v="43"/>
    <s v="101000 Plant In Service"/>
    <n v="1"/>
    <n v="3226135.96"/>
    <n v="6.05"/>
    <n v="0"/>
    <n v="0"/>
    <n v="0"/>
    <n v="0"/>
    <n v="3226142.01"/>
    <s v="Wyoming"/>
    <d v="2021-12-01T00:00:00"/>
    <x v="0"/>
    <x v="3"/>
    <x v="0"/>
    <s v="Cheyenne Light Fuel &amp; Power Co"/>
    <x v="3"/>
    <x v="25"/>
  </r>
  <r>
    <n v="5"/>
    <n v="122"/>
    <x v="43"/>
    <s v="101000 Plant In Service"/>
    <n v="1"/>
    <n v="3226142.01"/>
    <n v="0"/>
    <n v="0"/>
    <n v="0"/>
    <n v="0"/>
    <n v="0"/>
    <n v="3226142.01"/>
    <s v="Wyoming"/>
    <d v="2021-12-01T00:00:00"/>
    <x v="0"/>
    <x v="4"/>
    <x v="0"/>
    <s v="Cheyenne Light Fuel &amp; Power Co"/>
    <x v="3"/>
    <x v="25"/>
  </r>
  <r>
    <n v="5"/>
    <n v="122"/>
    <x v="43"/>
    <s v="101000 Plant In Service"/>
    <n v="1"/>
    <n v="3226142.01"/>
    <n v="0"/>
    <n v="0"/>
    <n v="0"/>
    <n v="0"/>
    <n v="0"/>
    <n v="3226142.01"/>
    <s v="Wyoming"/>
    <d v="2021-12-01T00:00:00"/>
    <x v="0"/>
    <x v="5"/>
    <x v="0"/>
    <s v="Cheyenne Light Fuel &amp; Power Co"/>
    <x v="3"/>
    <x v="25"/>
  </r>
  <r>
    <n v="5"/>
    <n v="122"/>
    <x v="43"/>
    <s v="101000 Plant In Service"/>
    <n v="1"/>
    <n v="3226142.01"/>
    <n v="0"/>
    <n v="0"/>
    <n v="0"/>
    <n v="0"/>
    <n v="0"/>
    <n v="3226142.01"/>
    <s v="Wyoming"/>
    <d v="2021-12-01T00:00:00"/>
    <x v="0"/>
    <x v="6"/>
    <x v="0"/>
    <s v="Cheyenne Light Fuel &amp; Power Co"/>
    <x v="3"/>
    <x v="25"/>
  </r>
  <r>
    <n v="5"/>
    <n v="122"/>
    <x v="43"/>
    <s v="101000 Plant In Service"/>
    <n v="1"/>
    <n v="3226142.01"/>
    <n v="58.870000000000005"/>
    <n v="0"/>
    <n v="0"/>
    <n v="0"/>
    <n v="0"/>
    <n v="3226200.88"/>
    <s v="Wyoming"/>
    <d v="2021-12-01T00:00:00"/>
    <x v="0"/>
    <x v="7"/>
    <x v="0"/>
    <s v="Cheyenne Light Fuel &amp; Power Co"/>
    <x v="3"/>
    <x v="25"/>
  </r>
  <r>
    <n v="5"/>
    <n v="122"/>
    <x v="43"/>
    <s v="101000 Plant In Service"/>
    <n v="1"/>
    <n v="3226200.88"/>
    <n v="0"/>
    <n v="0"/>
    <n v="0"/>
    <n v="0"/>
    <n v="0"/>
    <n v="3226200.88"/>
    <s v="Wyoming"/>
    <d v="2021-12-01T00:00:00"/>
    <x v="0"/>
    <x v="8"/>
    <x v="0"/>
    <s v="Cheyenne Light Fuel &amp; Power Co"/>
    <x v="3"/>
    <x v="25"/>
  </r>
  <r>
    <n v="5"/>
    <n v="122"/>
    <x v="43"/>
    <s v="101000 Plant In Service"/>
    <n v="1"/>
    <n v="3226200.88"/>
    <n v="0"/>
    <n v="0"/>
    <n v="0"/>
    <n v="0"/>
    <n v="0"/>
    <n v="3226200.88"/>
    <s v="Wyoming"/>
    <d v="2021-12-01T00:00:00"/>
    <x v="0"/>
    <x v="9"/>
    <x v="0"/>
    <s v="Cheyenne Light Fuel &amp; Power Co"/>
    <x v="3"/>
    <x v="25"/>
  </r>
  <r>
    <n v="5"/>
    <n v="122"/>
    <x v="43"/>
    <s v="101000 Plant In Service"/>
    <n v="1"/>
    <n v="3226200.88"/>
    <n v="0"/>
    <n v="0"/>
    <n v="0"/>
    <n v="0"/>
    <n v="0"/>
    <n v="3226200.88"/>
    <s v="Wyoming"/>
    <d v="2021-12-01T00:00:00"/>
    <x v="0"/>
    <x v="10"/>
    <x v="0"/>
    <s v="Cheyenne Light Fuel &amp; Power Co"/>
    <x v="3"/>
    <x v="25"/>
  </r>
  <r>
    <n v="5"/>
    <n v="122"/>
    <x v="43"/>
    <s v="101000 Plant In Service"/>
    <n v="1"/>
    <n v="3226200.88"/>
    <n v="-0.4"/>
    <n v="0"/>
    <n v="0"/>
    <n v="0"/>
    <n v="0"/>
    <n v="3226200.48"/>
    <s v="Wyoming"/>
    <d v="2021-12-01T00:00:00"/>
    <x v="0"/>
    <x v="11"/>
    <x v="0"/>
    <s v="Cheyenne Light Fuel &amp; Power Co"/>
    <x v="3"/>
    <x v="25"/>
  </r>
  <r>
    <n v="5"/>
    <n v="122"/>
    <x v="43"/>
    <s v="101000 Plant In Service"/>
    <n v="1"/>
    <n v="3226200.48"/>
    <n v="0"/>
    <n v="0"/>
    <n v="0"/>
    <n v="0"/>
    <n v="0"/>
    <n v="3226200.48"/>
    <s v="Wyoming"/>
    <d v="2021-12-01T00:00:00"/>
    <x v="0"/>
    <x v="12"/>
    <x v="0"/>
    <s v="Cheyenne Light Fuel &amp; Power Co"/>
    <x v="3"/>
    <x v="25"/>
  </r>
  <r>
    <n v="5"/>
    <n v="122"/>
    <x v="44"/>
    <s v="101000 Plant In Service"/>
    <n v="1"/>
    <n v="309330"/>
    <n v="0"/>
    <n v="0"/>
    <n v="0"/>
    <n v="0"/>
    <n v="0"/>
    <n v="309330"/>
    <s v="Wyoming"/>
    <d v="2021-12-01T00:00:00"/>
    <x v="0"/>
    <x v="0"/>
    <x v="0"/>
    <s v="Cheyenne Light Fuel &amp; Power Co"/>
    <x v="3"/>
    <x v="26"/>
  </r>
  <r>
    <n v="5"/>
    <n v="122"/>
    <x v="44"/>
    <s v="101000 Plant In Service"/>
    <n v="1"/>
    <n v="309330"/>
    <n v="0"/>
    <n v="0"/>
    <n v="0"/>
    <n v="0"/>
    <n v="0"/>
    <n v="309330"/>
    <s v="Wyoming"/>
    <d v="2021-12-01T00:00:00"/>
    <x v="0"/>
    <x v="1"/>
    <x v="0"/>
    <s v="Cheyenne Light Fuel &amp; Power Co"/>
    <x v="3"/>
    <x v="26"/>
  </r>
  <r>
    <n v="5"/>
    <n v="122"/>
    <x v="44"/>
    <s v="101000 Plant In Service"/>
    <n v="1"/>
    <n v="309330"/>
    <n v="0"/>
    <n v="0"/>
    <n v="0"/>
    <n v="0"/>
    <n v="0"/>
    <n v="309330"/>
    <s v="Wyoming"/>
    <d v="2021-12-01T00:00:00"/>
    <x v="0"/>
    <x v="2"/>
    <x v="0"/>
    <s v="Cheyenne Light Fuel &amp; Power Co"/>
    <x v="3"/>
    <x v="26"/>
  </r>
  <r>
    <n v="5"/>
    <n v="122"/>
    <x v="44"/>
    <s v="101000 Plant In Service"/>
    <n v="1"/>
    <n v="309330"/>
    <n v="0"/>
    <n v="0"/>
    <n v="0"/>
    <n v="0"/>
    <n v="0"/>
    <n v="309330"/>
    <s v="Wyoming"/>
    <d v="2021-12-01T00:00:00"/>
    <x v="0"/>
    <x v="3"/>
    <x v="0"/>
    <s v="Cheyenne Light Fuel &amp; Power Co"/>
    <x v="3"/>
    <x v="26"/>
  </r>
  <r>
    <n v="5"/>
    <n v="122"/>
    <x v="44"/>
    <s v="101000 Plant In Service"/>
    <n v="1"/>
    <n v="309330"/>
    <n v="0"/>
    <n v="0"/>
    <n v="0"/>
    <n v="0"/>
    <n v="0"/>
    <n v="309330"/>
    <s v="Wyoming"/>
    <d v="2021-12-01T00:00:00"/>
    <x v="0"/>
    <x v="4"/>
    <x v="0"/>
    <s v="Cheyenne Light Fuel &amp; Power Co"/>
    <x v="3"/>
    <x v="26"/>
  </r>
  <r>
    <n v="5"/>
    <n v="122"/>
    <x v="44"/>
    <s v="101000 Plant In Service"/>
    <n v="1"/>
    <n v="309330"/>
    <n v="0"/>
    <n v="0"/>
    <n v="0"/>
    <n v="0"/>
    <n v="0"/>
    <n v="309330"/>
    <s v="Wyoming"/>
    <d v="2021-12-01T00:00:00"/>
    <x v="0"/>
    <x v="5"/>
    <x v="0"/>
    <s v="Cheyenne Light Fuel &amp; Power Co"/>
    <x v="3"/>
    <x v="26"/>
  </r>
  <r>
    <n v="5"/>
    <n v="122"/>
    <x v="44"/>
    <s v="101000 Plant In Service"/>
    <n v="1"/>
    <n v="309330"/>
    <n v="0"/>
    <n v="0"/>
    <n v="0"/>
    <n v="0"/>
    <n v="0"/>
    <n v="309330"/>
    <s v="Wyoming"/>
    <d v="2021-12-01T00:00:00"/>
    <x v="0"/>
    <x v="6"/>
    <x v="0"/>
    <s v="Cheyenne Light Fuel &amp; Power Co"/>
    <x v="3"/>
    <x v="26"/>
  </r>
  <r>
    <n v="5"/>
    <n v="122"/>
    <x v="44"/>
    <s v="101000 Plant In Service"/>
    <n v="1"/>
    <n v="309330"/>
    <n v="0"/>
    <n v="0"/>
    <n v="0"/>
    <n v="0"/>
    <n v="0"/>
    <n v="309330"/>
    <s v="Wyoming"/>
    <d v="2021-12-01T00:00:00"/>
    <x v="0"/>
    <x v="7"/>
    <x v="0"/>
    <s v="Cheyenne Light Fuel &amp; Power Co"/>
    <x v="3"/>
    <x v="26"/>
  </r>
  <r>
    <n v="5"/>
    <n v="122"/>
    <x v="44"/>
    <s v="101000 Plant In Service"/>
    <n v="1"/>
    <n v="309330"/>
    <n v="0"/>
    <n v="0"/>
    <n v="0"/>
    <n v="0"/>
    <n v="0"/>
    <n v="309330"/>
    <s v="Wyoming"/>
    <d v="2021-12-01T00:00:00"/>
    <x v="0"/>
    <x v="8"/>
    <x v="0"/>
    <s v="Cheyenne Light Fuel &amp; Power Co"/>
    <x v="3"/>
    <x v="26"/>
  </r>
  <r>
    <n v="5"/>
    <n v="122"/>
    <x v="44"/>
    <s v="101000 Plant In Service"/>
    <n v="1"/>
    <n v="309330"/>
    <n v="0"/>
    <n v="0"/>
    <n v="0"/>
    <n v="0"/>
    <n v="0"/>
    <n v="309330"/>
    <s v="Wyoming"/>
    <d v="2021-12-01T00:00:00"/>
    <x v="0"/>
    <x v="9"/>
    <x v="0"/>
    <s v="Cheyenne Light Fuel &amp; Power Co"/>
    <x v="3"/>
    <x v="26"/>
  </r>
  <r>
    <n v="5"/>
    <n v="122"/>
    <x v="44"/>
    <s v="101000 Plant In Service"/>
    <n v="1"/>
    <n v="309330"/>
    <n v="0"/>
    <n v="0"/>
    <n v="0"/>
    <n v="0"/>
    <n v="0"/>
    <n v="309330"/>
    <s v="Wyoming"/>
    <d v="2021-12-01T00:00:00"/>
    <x v="0"/>
    <x v="10"/>
    <x v="0"/>
    <s v="Cheyenne Light Fuel &amp; Power Co"/>
    <x v="3"/>
    <x v="26"/>
  </r>
  <r>
    <n v="5"/>
    <n v="122"/>
    <x v="44"/>
    <s v="101000 Plant In Service"/>
    <n v="1"/>
    <n v="309330"/>
    <n v="0"/>
    <n v="0"/>
    <n v="0"/>
    <n v="0"/>
    <n v="0"/>
    <n v="309330"/>
    <s v="Wyoming"/>
    <d v="2021-12-01T00:00:00"/>
    <x v="0"/>
    <x v="11"/>
    <x v="0"/>
    <s v="Cheyenne Light Fuel &amp; Power Co"/>
    <x v="3"/>
    <x v="26"/>
  </r>
  <r>
    <n v="5"/>
    <n v="122"/>
    <x v="44"/>
    <s v="101000 Plant In Service"/>
    <n v="1"/>
    <n v="309330"/>
    <n v="0"/>
    <n v="0"/>
    <n v="0"/>
    <n v="0"/>
    <n v="0"/>
    <n v="309330"/>
    <s v="Wyoming"/>
    <d v="2021-12-01T00:00:00"/>
    <x v="0"/>
    <x v="12"/>
    <x v="0"/>
    <s v="Cheyenne Light Fuel &amp; Power Co"/>
    <x v="3"/>
    <x v="26"/>
  </r>
  <r>
    <n v="5"/>
    <n v="122"/>
    <x v="45"/>
    <s v="101000 Plant In Service"/>
    <n v="1"/>
    <n v="13717682.59"/>
    <n v="5984.83"/>
    <n v="0"/>
    <n v="0"/>
    <n v="0"/>
    <n v="0"/>
    <n v="13723667.42"/>
    <s v="Wyoming"/>
    <d v="2021-12-01T00:00:00"/>
    <x v="0"/>
    <x v="0"/>
    <x v="0"/>
    <s v="Cheyenne Light Fuel &amp; Power Co"/>
    <x v="3"/>
    <x v="27"/>
  </r>
  <r>
    <n v="5"/>
    <n v="122"/>
    <x v="45"/>
    <s v="101000 Plant In Service"/>
    <n v="1"/>
    <n v="13723667.42"/>
    <n v="14711.98"/>
    <n v="0"/>
    <n v="0"/>
    <n v="0"/>
    <n v="0"/>
    <n v="13738379.4"/>
    <s v="Wyoming"/>
    <d v="2021-12-01T00:00:00"/>
    <x v="0"/>
    <x v="1"/>
    <x v="0"/>
    <s v="Cheyenne Light Fuel &amp; Power Co"/>
    <x v="3"/>
    <x v="27"/>
  </r>
  <r>
    <n v="5"/>
    <n v="122"/>
    <x v="45"/>
    <s v="101000 Plant In Service"/>
    <n v="1"/>
    <n v="13738379.4"/>
    <n v="307.38"/>
    <n v="0"/>
    <n v="0"/>
    <n v="0"/>
    <n v="0"/>
    <n v="13738686.779999999"/>
    <s v="Wyoming"/>
    <d v="2021-12-01T00:00:00"/>
    <x v="0"/>
    <x v="2"/>
    <x v="0"/>
    <s v="Cheyenne Light Fuel &amp; Power Co"/>
    <x v="3"/>
    <x v="27"/>
  </r>
  <r>
    <n v="5"/>
    <n v="122"/>
    <x v="45"/>
    <s v="101000 Plant In Service"/>
    <n v="1"/>
    <n v="13738686.779999999"/>
    <n v="620.9"/>
    <n v="0"/>
    <n v="0"/>
    <n v="0"/>
    <n v="0"/>
    <n v="13739307.68"/>
    <s v="Wyoming"/>
    <d v="2021-12-01T00:00:00"/>
    <x v="0"/>
    <x v="3"/>
    <x v="0"/>
    <s v="Cheyenne Light Fuel &amp; Power Co"/>
    <x v="3"/>
    <x v="27"/>
  </r>
  <r>
    <n v="5"/>
    <n v="122"/>
    <x v="45"/>
    <s v="101000 Plant In Service"/>
    <n v="1"/>
    <n v="13739307.68"/>
    <n v="257.12"/>
    <n v="0"/>
    <n v="0"/>
    <n v="0"/>
    <n v="0"/>
    <n v="13739564.800000001"/>
    <s v="Wyoming"/>
    <d v="2021-12-01T00:00:00"/>
    <x v="0"/>
    <x v="4"/>
    <x v="0"/>
    <s v="Cheyenne Light Fuel &amp; Power Co"/>
    <x v="3"/>
    <x v="27"/>
  </r>
  <r>
    <n v="5"/>
    <n v="122"/>
    <x v="45"/>
    <s v="101000 Plant In Service"/>
    <n v="1"/>
    <n v="13739564.800000001"/>
    <n v="4490.33"/>
    <n v="0"/>
    <n v="0"/>
    <n v="0"/>
    <n v="0"/>
    <n v="13744055.130000001"/>
    <s v="Wyoming"/>
    <d v="2021-12-01T00:00:00"/>
    <x v="0"/>
    <x v="5"/>
    <x v="0"/>
    <s v="Cheyenne Light Fuel &amp; Power Co"/>
    <x v="3"/>
    <x v="27"/>
  </r>
  <r>
    <n v="5"/>
    <n v="122"/>
    <x v="45"/>
    <s v="101000 Plant In Service"/>
    <n v="1"/>
    <n v="13744055.130000001"/>
    <n v="1998639.35"/>
    <n v="0"/>
    <n v="0"/>
    <n v="0"/>
    <n v="0"/>
    <n v="15742694.48"/>
    <s v="Wyoming"/>
    <d v="2021-12-01T00:00:00"/>
    <x v="0"/>
    <x v="6"/>
    <x v="0"/>
    <s v="Cheyenne Light Fuel &amp; Power Co"/>
    <x v="3"/>
    <x v="27"/>
  </r>
  <r>
    <n v="5"/>
    <n v="122"/>
    <x v="45"/>
    <s v="101000 Plant In Service"/>
    <n v="1"/>
    <n v="15742694.48"/>
    <n v="6090.88"/>
    <n v="0"/>
    <n v="0"/>
    <n v="0"/>
    <n v="0"/>
    <n v="15748785.359999999"/>
    <s v="Wyoming"/>
    <d v="2021-12-01T00:00:00"/>
    <x v="0"/>
    <x v="7"/>
    <x v="0"/>
    <s v="Cheyenne Light Fuel &amp; Power Co"/>
    <x v="3"/>
    <x v="27"/>
  </r>
  <r>
    <n v="5"/>
    <n v="122"/>
    <x v="45"/>
    <s v="101000 Plant In Service"/>
    <n v="1"/>
    <n v="15748785.359999999"/>
    <n v="362.09000000000003"/>
    <n v="0"/>
    <n v="0"/>
    <n v="0"/>
    <n v="0"/>
    <n v="15749147.449999999"/>
    <s v="Wyoming"/>
    <d v="2021-12-01T00:00:00"/>
    <x v="0"/>
    <x v="8"/>
    <x v="0"/>
    <s v="Cheyenne Light Fuel &amp; Power Co"/>
    <x v="3"/>
    <x v="27"/>
  </r>
  <r>
    <n v="5"/>
    <n v="122"/>
    <x v="45"/>
    <s v="101000 Plant In Service"/>
    <n v="1"/>
    <n v="15749147.449999999"/>
    <n v="60.93"/>
    <n v="0"/>
    <n v="0"/>
    <n v="0"/>
    <n v="0"/>
    <n v="15749208.380000001"/>
    <s v="Wyoming"/>
    <d v="2021-12-01T00:00:00"/>
    <x v="0"/>
    <x v="9"/>
    <x v="0"/>
    <s v="Cheyenne Light Fuel &amp; Power Co"/>
    <x v="3"/>
    <x v="27"/>
  </r>
  <r>
    <n v="5"/>
    <n v="122"/>
    <x v="45"/>
    <s v="101000 Plant In Service"/>
    <n v="1"/>
    <n v="15749208.380000001"/>
    <n v="2829.43"/>
    <n v="0"/>
    <n v="0"/>
    <n v="0"/>
    <n v="0"/>
    <n v="15752037.810000001"/>
    <s v="Wyoming"/>
    <d v="2021-12-01T00:00:00"/>
    <x v="0"/>
    <x v="10"/>
    <x v="0"/>
    <s v="Cheyenne Light Fuel &amp; Power Co"/>
    <x v="3"/>
    <x v="27"/>
  </r>
  <r>
    <n v="5"/>
    <n v="122"/>
    <x v="45"/>
    <s v="101000 Plant In Service"/>
    <n v="1"/>
    <n v="15752037.810000001"/>
    <n v="429.65000000000003"/>
    <n v="0"/>
    <n v="0"/>
    <n v="0"/>
    <n v="0"/>
    <n v="15752467.460000001"/>
    <s v="Wyoming"/>
    <d v="2021-12-01T00:00:00"/>
    <x v="0"/>
    <x v="11"/>
    <x v="0"/>
    <s v="Cheyenne Light Fuel &amp; Power Co"/>
    <x v="3"/>
    <x v="27"/>
  </r>
  <r>
    <n v="5"/>
    <n v="122"/>
    <x v="45"/>
    <s v="101000 Plant In Service"/>
    <n v="1"/>
    <n v="15752467.460000001"/>
    <n v="0"/>
    <n v="0"/>
    <n v="0"/>
    <n v="0"/>
    <n v="0"/>
    <n v="15752467.460000001"/>
    <s v="Wyoming"/>
    <d v="2021-12-01T00:00:00"/>
    <x v="0"/>
    <x v="12"/>
    <x v="0"/>
    <s v="Cheyenne Light Fuel &amp; Power Co"/>
    <x v="3"/>
    <x v="27"/>
  </r>
  <r>
    <n v="5"/>
    <n v="122"/>
    <x v="46"/>
    <s v="101000 Plant In Service"/>
    <n v="1"/>
    <n v="8027861.3799999999"/>
    <n v="1714.51"/>
    <n v="0"/>
    <n v="0"/>
    <n v="0"/>
    <n v="0"/>
    <n v="8029575.8899999997"/>
    <s v="Wyoming"/>
    <d v="2021-12-01T00:00:00"/>
    <x v="0"/>
    <x v="0"/>
    <x v="0"/>
    <s v="Cheyenne Light Fuel &amp; Power Co"/>
    <x v="3"/>
    <x v="28"/>
  </r>
  <r>
    <n v="5"/>
    <n v="122"/>
    <x v="46"/>
    <s v="101000 Plant In Service"/>
    <n v="1"/>
    <n v="8029575.8899999997"/>
    <n v="7681.9400000000005"/>
    <n v="0"/>
    <n v="0"/>
    <n v="0"/>
    <n v="0"/>
    <n v="8037257.8300000001"/>
    <s v="Wyoming"/>
    <d v="2021-12-01T00:00:00"/>
    <x v="0"/>
    <x v="1"/>
    <x v="0"/>
    <s v="Cheyenne Light Fuel &amp; Power Co"/>
    <x v="3"/>
    <x v="28"/>
  </r>
  <r>
    <n v="5"/>
    <n v="122"/>
    <x v="46"/>
    <s v="101000 Plant In Service"/>
    <n v="1"/>
    <n v="8037257.8300000001"/>
    <n v="193.16"/>
    <n v="0"/>
    <n v="0"/>
    <n v="0"/>
    <n v="0"/>
    <n v="8037450.9900000002"/>
    <s v="Wyoming"/>
    <d v="2021-12-01T00:00:00"/>
    <x v="0"/>
    <x v="2"/>
    <x v="0"/>
    <s v="Cheyenne Light Fuel &amp; Power Co"/>
    <x v="3"/>
    <x v="28"/>
  </r>
  <r>
    <n v="5"/>
    <n v="122"/>
    <x v="46"/>
    <s v="101000 Plant In Service"/>
    <n v="1"/>
    <n v="8037450.9900000002"/>
    <n v="371.42"/>
    <n v="0"/>
    <n v="0"/>
    <n v="0"/>
    <n v="0"/>
    <n v="8037822.4100000001"/>
    <s v="Wyoming"/>
    <d v="2021-12-01T00:00:00"/>
    <x v="0"/>
    <x v="3"/>
    <x v="0"/>
    <s v="Cheyenne Light Fuel &amp; Power Co"/>
    <x v="3"/>
    <x v="28"/>
  </r>
  <r>
    <n v="5"/>
    <n v="122"/>
    <x v="46"/>
    <s v="101000 Plant In Service"/>
    <n v="1"/>
    <n v="8037822.4100000001"/>
    <n v="162.88"/>
    <n v="0"/>
    <n v="0"/>
    <n v="0"/>
    <n v="0"/>
    <n v="8037985.29"/>
    <s v="Wyoming"/>
    <d v="2021-12-01T00:00:00"/>
    <x v="0"/>
    <x v="4"/>
    <x v="0"/>
    <s v="Cheyenne Light Fuel &amp; Power Co"/>
    <x v="3"/>
    <x v="28"/>
  </r>
  <r>
    <n v="5"/>
    <n v="122"/>
    <x v="46"/>
    <s v="101000 Plant In Service"/>
    <n v="1"/>
    <n v="8037985.29"/>
    <n v="2495.5"/>
    <n v="0"/>
    <n v="0"/>
    <n v="0"/>
    <n v="0"/>
    <n v="8040480.79"/>
    <s v="Wyoming"/>
    <d v="2021-12-01T00:00:00"/>
    <x v="0"/>
    <x v="5"/>
    <x v="0"/>
    <s v="Cheyenne Light Fuel &amp; Power Co"/>
    <x v="3"/>
    <x v="28"/>
  </r>
  <r>
    <n v="5"/>
    <n v="122"/>
    <x v="46"/>
    <s v="101000 Plant In Service"/>
    <n v="1"/>
    <n v="8040480.79"/>
    <n v="515608.7"/>
    <n v="0"/>
    <n v="0"/>
    <n v="0"/>
    <n v="0"/>
    <n v="8556089.4900000002"/>
    <s v="Wyoming"/>
    <d v="2021-12-01T00:00:00"/>
    <x v="0"/>
    <x v="6"/>
    <x v="0"/>
    <s v="Cheyenne Light Fuel &amp; Power Co"/>
    <x v="3"/>
    <x v="28"/>
  </r>
  <r>
    <n v="5"/>
    <n v="122"/>
    <x v="46"/>
    <s v="101000 Plant In Service"/>
    <n v="1"/>
    <n v="8556089.4900000002"/>
    <n v="1712.33"/>
    <n v="0"/>
    <n v="0"/>
    <n v="0"/>
    <n v="0"/>
    <n v="8557801.8200000003"/>
    <s v="Wyoming"/>
    <d v="2021-12-01T00:00:00"/>
    <x v="0"/>
    <x v="7"/>
    <x v="0"/>
    <s v="Cheyenne Light Fuel &amp; Power Co"/>
    <x v="3"/>
    <x v="28"/>
  </r>
  <r>
    <n v="5"/>
    <n v="122"/>
    <x v="46"/>
    <s v="101000 Plant In Service"/>
    <n v="1"/>
    <n v="8557801.8200000003"/>
    <n v="26.84"/>
    <n v="0"/>
    <n v="0"/>
    <n v="0"/>
    <n v="0"/>
    <n v="8557828.6600000001"/>
    <s v="Wyoming"/>
    <d v="2021-12-01T00:00:00"/>
    <x v="0"/>
    <x v="8"/>
    <x v="0"/>
    <s v="Cheyenne Light Fuel &amp; Power Co"/>
    <x v="3"/>
    <x v="28"/>
  </r>
  <r>
    <n v="5"/>
    <n v="122"/>
    <x v="46"/>
    <s v="101000 Plant In Service"/>
    <n v="1"/>
    <n v="8557828.6600000001"/>
    <n v="15.71"/>
    <n v="0"/>
    <n v="0"/>
    <n v="0"/>
    <n v="0"/>
    <n v="8557844.3699999992"/>
    <s v="Wyoming"/>
    <d v="2021-12-01T00:00:00"/>
    <x v="0"/>
    <x v="9"/>
    <x v="0"/>
    <s v="Cheyenne Light Fuel &amp; Power Co"/>
    <x v="3"/>
    <x v="28"/>
  </r>
  <r>
    <n v="5"/>
    <n v="122"/>
    <x v="46"/>
    <s v="101000 Plant In Service"/>
    <n v="1"/>
    <n v="8557844.3699999992"/>
    <n v="429.07"/>
    <n v="0"/>
    <n v="0"/>
    <n v="0"/>
    <n v="0"/>
    <n v="8558273.4399999995"/>
    <s v="Wyoming"/>
    <d v="2021-12-01T00:00:00"/>
    <x v="0"/>
    <x v="10"/>
    <x v="0"/>
    <s v="Cheyenne Light Fuel &amp; Power Co"/>
    <x v="3"/>
    <x v="28"/>
  </r>
  <r>
    <n v="5"/>
    <n v="122"/>
    <x v="46"/>
    <s v="101000 Plant In Service"/>
    <n v="1"/>
    <n v="8558273.4399999995"/>
    <n v="272.14999999999998"/>
    <n v="0"/>
    <n v="0"/>
    <n v="0"/>
    <n v="0"/>
    <n v="8558545.5899999999"/>
    <s v="Wyoming"/>
    <d v="2021-12-01T00:00:00"/>
    <x v="0"/>
    <x v="11"/>
    <x v="0"/>
    <s v="Cheyenne Light Fuel &amp; Power Co"/>
    <x v="3"/>
    <x v="28"/>
  </r>
  <r>
    <n v="5"/>
    <n v="122"/>
    <x v="46"/>
    <s v="101000 Plant In Service"/>
    <n v="1"/>
    <n v="8558545.5899999999"/>
    <n v="0"/>
    <n v="0"/>
    <n v="0"/>
    <n v="0"/>
    <n v="0"/>
    <n v="8558545.5899999999"/>
    <s v="Wyoming"/>
    <d v="2021-12-01T00:00:00"/>
    <x v="0"/>
    <x v="12"/>
    <x v="0"/>
    <s v="Cheyenne Light Fuel &amp; Power Co"/>
    <x v="3"/>
    <x v="28"/>
  </r>
  <r>
    <n v="5"/>
    <n v="122"/>
    <x v="47"/>
    <s v="101000 Plant In Service"/>
    <n v="1"/>
    <n v="0"/>
    <n v="0"/>
    <n v="0"/>
    <n v="0"/>
    <n v="0"/>
    <n v="0"/>
    <n v="0"/>
    <s v="Wyoming"/>
    <d v="2021-12-01T00:00:00"/>
    <x v="0"/>
    <x v="0"/>
    <x v="0"/>
    <s v="Cheyenne Light Fuel &amp; Power Co"/>
    <x v="3"/>
    <x v="29"/>
  </r>
  <r>
    <n v="5"/>
    <n v="122"/>
    <x v="47"/>
    <s v="101000 Plant In Service"/>
    <n v="1"/>
    <n v="0"/>
    <n v="0"/>
    <n v="0"/>
    <n v="0"/>
    <n v="0"/>
    <n v="0"/>
    <n v="0"/>
    <s v="Wyoming"/>
    <d v="2021-12-01T00:00:00"/>
    <x v="0"/>
    <x v="1"/>
    <x v="0"/>
    <s v="Cheyenne Light Fuel &amp; Power Co"/>
    <x v="3"/>
    <x v="29"/>
  </r>
  <r>
    <n v="5"/>
    <n v="122"/>
    <x v="47"/>
    <s v="101000 Plant In Service"/>
    <n v="1"/>
    <n v="0"/>
    <n v="0"/>
    <n v="0"/>
    <n v="0"/>
    <n v="0"/>
    <n v="0"/>
    <n v="0"/>
    <s v="Wyoming"/>
    <d v="2021-12-01T00:00:00"/>
    <x v="0"/>
    <x v="2"/>
    <x v="0"/>
    <s v="Cheyenne Light Fuel &amp; Power Co"/>
    <x v="3"/>
    <x v="29"/>
  </r>
  <r>
    <n v="5"/>
    <n v="122"/>
    <x v="47"/>
    <s v="101000 Plant In Service"/>
    <n v="1"/>
    <n v="0"/>
    <n v="0"/>
    <n v="0"/>
    <n v="0"/>
    <n v="0"/>
    <n v="0"/>
    <n v="0"/>
    <s v="Wyoming"/>
    <d v="2021-12-01T00:00:00"/>
    <x v="0"/>
    <x v="3"/>
    <x v="0"/>
    <s v="Cheyenne Light Fuel &amp; Power Co"/>
    <x v="3"/>
    <x v="29"/>
  </r>
  <r>
    <n v="5"/>
    <n v="122"/>
    <x v="47"/>
    <s v="101000 Plant In Service"/>
    <n v="1"/>
    <n v="0"/>
    <n v="0"/>
    <n v="0"/>
    <n v="0"/>
    <n v="0"/>
    <n v="0"/>
    <n v="0"/>
    <s v="Wyoming"/>
    <d v="2021-12-01T00:00:00"/>
    <x v="0"/>
    <x v="4"/>
    <x v="0"/>
    <s v="Cheyenne Light Fuel &amp; Power Co"/>
    <x v="3"/>
    <x v="29"/>
  </r>
  <r>
    <n v="5"/>
    <n v="122"/>
    <x v="47"/>
    <s v="101000 Plant In Service"/>
    <n v="1"/>
    <n v="0"/>
    <n v="0"/>
    <n v="0"/>
    <n v="0"/>
    <n v="0"/>
    <n v="0"/>
    <n v="0"/>
    <s v="Wyoming"/>
    <d v="2021-12-01T00:00:00"/>
    <x v="0"/>
    <x v="5"/>
    <x v="0"/>
    <s v="Cheyenne Light Fuel &amp; Power Co"/>
    <x v="3"/>
    <x v="29"/>
  </r>
  <r>
    <n v="5"/>
    <n v="122"/>
    <x v="47"/>
    <s v="101000 Plant In Service"/>
    <n v="1"/>
    <n v="0"/>
    <n v="0"/>
    <n v="0"/>
    <n v="0"/>
    <n v="0"/>
    <n v="0"/>
    <n v="0"/>
    <s v="Wyoming"/>
    <d v="2021-12-01T00:00:00"/>
    <x v="0"/>
    <x v="6"/>
    <x v="0"/>
    <s v="Cheyenne Light Fuel &amp; Power Co"/>
    <x v="3"/>
    <x v="29"/>
  </r>
  <r>
    <n v="5"/>
    <n v="122"/>
    <x v="47"/>
    <s v="101000 Plant In Service"/>
    <n v="1"/>
    <n v="0"/>
    <n v="0"/>
    <n v="0"/>
    <n v="0"/>
    <n v="0"/>
    <n v="0"/>
    <n v="0"/>
    <s v="Wyoming"/>
    <d v="2021-12-01T00:00:00"/>
    <x v="0"/>
    <x v="7"/>
    <x v="0"/>
    <s v="Cheyenne Light Fuel &amp; Power Co"/>
    <x v="3"/>
    <x v="29"/>
  </r>
  <r>
    <n v="5"/>
    <n v="122"/>
    <x v="47"/>
    <s v="101000 Plant In Service"/>
    <n v="1"/>
    <n v="0"/>
    <n v="0"/>
    <n v="0"/>
    <n v="0"/>
    <n v="0"/>
    <n v="0"/>
    <n v="0"/>
    <s v="Wyoming"/>
    <d v="2021-12-01T00:00:00"/>
    <x v="0"/>
    <x v="8"/>
    <x v="0"/>
    <s v="Cheyenne Light Fuel &amp; Power Co"/>
    <x v="3"/>
    <x v="29"/>
  </r>
  <r>
    <n v="5"/>
    <n v="122"/>
    <x v="47"/>
    <s v="101000 Plant In Service"/>
    <n v="1"/>
    <n v="0"/>
    <n v="0"/>
    <n v="0"/>
    <n v="0"/>
    <n v="0"/>
    <n v="0"/>
    <n v="0"/>
    <s v="Wyoming"/>
    <d v="2021-12-01T00:00:00"/>
    <x v="0"/>
    <x v="9"/>
    <x v="0"/>
    <s v="Cheyenne Light Fuel &amp; Power Co"/>
    <x v="3"/>
    <x v="29"/>
  </r>
  <r>
    <n v="5"/>
    <n v="122"/>
    <x v="47"/>
    <s v="101000 Plant In Service"/>
    <n v="1"/>
    <n v="0"/>
    <n v="0"/>
    <n v="0"/>
    <n v="0"/>
    <n v="0"/>
    <n v="0"/>
    <n v="0"/>
    <s v="Wyoming"/>
    <d v="2021-12-01T00:00:00"/>
    <x v="0"/>
    <x v="10"/>
    <x v="0"/>
    <s v="Cheyenne Light Fuel &amp; Power Co"/>
    <x v="3"/>
    <x v="29"/>
  </r>
  <r>
    <n v="5"/>
    <n v="122"/>
    <x v="47"/>
    <s v="101000 Plant In Service"/>
    <n v="1"/>
    <n v="0"/>
    <n v="0"/>
    <n v="0"/>
    <n v="0"/>
    <n v="0"/>
    <n v="0"/>
    <n v="0"/>
    <s v="Wyoming"/>
    <d v="2021-12-01T00:00:00"/>
    <x v="0"/>
    <x v="11"/>
    <x v="0"/>
    <s v="Cheyenne Light Fuel &amp; Power Co"/>
    <x v="3"/>
    <x v="29"/>
  </r>
  <r>
    <n v="5"/>
    <n v="122"/>
    <x v="47"/>
    <s v="101000 Plant In Service"/>
    <n v="1"/>
    <n v="0"/>
    <n v="0"/>
    <n v="0"/>
    <n v="0"/>
    <n v="0"/>
    <n v="0"/>
    <n v="0"/>
    <s v="Wyoming"/>
    <d v="2021-12-01T00:00:00"/>
    <x v="0"/>
    <x v="12"/>
    <x v="0"/>
    <s v="Cheyenne Light Fuel &amp; Power Co"/>
    <x v="3"/>
    <x v="29"/>
  </r>
  <r>
    <n v="5"/>
    <n v="122"/>
    <x v="48"/>
    <s v="101000 Plant In Service"/>
    <n v="1"/>
    <n v="395704.28"/>
    <n v="0"/>
    <n v="0"/>
    <n v="0"/>
    <n v="0"/>
    <n v="0"/>
    <n v="395704.28"/>
    <s v="Wyoming"/>
    <d v="2021-12-01T00:00:00"/>
    <x v="0"/>
    <x v="0"/>
    <x v="0"/>
    <s v="Cheyenne Light Fuel &amp; Power Co"/>
    <x v="4"/>
    <x v="30"/>
  </r>
  <r>
    <n v="5"/>
    <n v="122"/>
    <x v="48"/>
    <s v="101000 Plant In Service"/>
    <n v="1"/>
    <n v="395704.28"/>
    <n v="0"/>
    <n v="0"/>
    <n v="0"/>
    <n v="0"/>
    <n v="0"/>
    <n v="395704.28"/>
    <s v="Wyoming"/>
    <d v="2021-12-01T00:00:00"/>
    <x v="0"/>
    <x v="1"/>
    <x v="0"/>
    <s v="Cheyenne Light Fuel &amp; Power Co"/>
    <x v="4"/>
    <x v="30"/>
  </r>
  <r>
    <n v="5"/>
    <n v="122"/>
    <x v="48"/>
    <s v="101000 Plant In Service"/>
    <n v="1"/>
    <n v="395704.28"/>
    <n v="0"/>
    <n v="0"/>
    <n v="0"/>
    <n v="0"/>
    <n v="0"/>
    <n v="395704.28"/>
    <s v="Wyoming"/>
    <d v="2021-12-01T00:00:00"/>
    <x v="0"/>
    <x v="2"/>
    <x v="0"/>
    <s v="Cheyenne Light Fuel &amp; Power Co"/>
    <x v="4"/>
    <x v="30"/>
  </r>
  <r>
    <n v="5"/>
    <n v="122"/>
    <x v="48"/>
    <s v="101000 Plant In Service"/>
    <n v="1"/>
    <n v="395704.28"/>
    <n v="0"/>
    <n v="0"/>
    <n v="0"/>
    <n v="0"/>
    <n v="0"/>
    <n v="395704.28"/>
    <s v="Wyoming"/>
    <d v="2021-12-01T00:00:00"/>
    <x v="0"/>
    <x v="3"/>
    <x v="0"/>
    <s v="Cheyenne Light Fuel &amp; Power Co"/>
    <x v="4"/>
    <x v="30"/>
  </r>
  <r>
    <n v="5"/>
    <n v="122"/>
    <x v="48"/>
    <s v="101000 Plant In Service"/>
    <n v="1"/>
    <n v="395704.28"/>
    <n v="0"/>
    <n v="0"/>
    <n v="0"/>
    <n v="0"/>
    <n v="0"/>
    <n v="395704.28"/>
    <s v="Wyoming"/>
    <d v="2021-12-01T00:00:00"/>
    <x v="0"/>
    <x v="4"/>
    <x v="0"/>
    <s v="Cheyenne Light Fuel &amp; Power Co"/>
    <x v="4"/>
    <x v="30"/>
  </r>
  <r>
    <n v="5"/>
    <n v="122"/>
    <x v="48"/>
    <s v="101000 Plant In Service"/>
    <n v="1"/>
    <n v="395704.28"/>
    <n v="0"/>
    <n v="0"/>
    <n v="0"/>
    <n v="0"/>
    <n v="0"/>
    <n v="395704.28"/>
    <s v="Wyoming"/>
    <d v="2021-12-01T00:00:00"/>
    <x v="0"/>
    <x v="5"/>
    <x v="0"/>
    <s v="Cheyenne Light Fuel &amp; Power Co"/>
    <x v="4"/>
    <x v="30"/>
  </r>
  <r>
    <n v="5"/>
    <n v="122"/>
    <x v="48"/>
    <s v="101000 Plant In Service"/>
    <n v="1"/>
    <n v="395704.28"/>
    <n v="0"/>
    <n v="0"/>
    <n v="0"/>
    <n v="0"/>
    <n v="0"/>
    <n v="395704.28"/>
    <s v="Wyoming"/>
    <d v="2021-12-01T00:00:00"/>
    <x v="0"/>
    <x v="6"/>
    <x v="0"/>
    <s v="Cheyenne Light Fuel &amp; Power Co"/>
    <x v="4"/>
    <x v="30"/>
  </r>
  <r>
    <n v="5"/>
    <n v="122"/>
    <x v="48"/>
    <s v="101000 Plant In Service"/>
    <n v="1"/>
    <n v="395704.28"/>
    <n v="0"/>
    <n v="0"/>
    <n v="0"/>
    <n v="0"/>
    <n v="0"/>
    <n v="395704.28"/>
    <s v="Wyoming"/>
    <d v="2021-12-01T00:00:00"/>
    <x v="0"/>
    <x v="7"/>
    <x v="0"/>
    <s v="Cheyenne Light Fuel &amp; Power Co"/>
    <x v="4"/>
    <x v="30"/>
  </r>
  <r>
    <n v="5"/>
    <n v="122"/>
    <x v="48"/>
    <s v="101000 Plant In Service"/>
    <n v="1"/>
    <n v="395704.28"/>
    <n v="0"/>
    <n v="0"/>
    <n v="0"/>
    <n v="0"/>
    <n v="0"/>
    <n v="395704.28"/>
    <s v="Wyoming"/>
    <d v="2021-12-01T00:00:00"/>
    <x v="0"/>
    <x v="8"/>
    <x v="0"/>
    <s v="Cheyenne Light Fuel &amp; Power Co"/>
    <x v="4"/>
    <x v="30"/>
  </r>
  <r>
    <n v="5"/>
    <n v="122"/>
    <x v="48"/>
    <s v="101000 Plant In Service"/>
    <n v="1"/>
    <n v="395704.28"/>
    <n v="0"/>
    <n v="0"/>
    <n v="6"/>
    <n v="0"/>
    <n v="0"/>
    <n v="395710.28"/>
    <s v="Wyoming"/>
    <d v="2021-12-01T00:00:00"/>
    <x v="0"/>
    <x v="9"/>
    <x v="0"/>
    <s v="Cheyenne Light Fuel &amp; Power Co"/>
    <x v="4"/>
    <x v="30"/>
  </r>
  <r>
    <n v="5"/>
    <n v="122"/>
    <x v="48"/>
    <s v="101000 Plant In Service"/>
    <n v="1"/>
    <n v="395710.28"/>
    <n v="0"/>
    <n v="0"/>
    <n v="0"/>
    <n v="0"/>
    <n v="0"/>
    <n v="395710.28"/>
    <s v="Wyoming"/>
    <d v="2021-12-01T00:00:00"/>
    <x v="0"/>
    <x v="10"/>
    <x v="0"/>
    <s v="Cheyenne Light Fuel &amp; Power Co"/>
    <x v="4"/>
    <x v="30"/>
  </r>
  <r>
    <n v="5"/>
    <n v="122"/>
    <x v="48"/>
    <s v="101000 Plant In Service"/>
    <n v="1"/>
    <n v="395710.28"/>
    <n v="0"/>
    <n v="0"/>
    <n v="0"/>
    <n v="0"/>
    <n v="0"/>
    <n v="395710.28"/>
    <s v="Wyoming"/>
    <d v="2021-12-01T00:00:00"/>
    <x v="0"/>
    <x v="11"/>
    <x v="0"/>
    <s v="Cheyenne Light Fuel &amp; Power Co"/>
    <x v="4"/>
    <x v="30"/>
  </r>
  <r>
    <n v="5"/>
    <n v="122"/>
    <x v="48"/>
    <s v="101000 Plant In Service"/>
    <n v="1"/>
    <n v="395710.28"/>
    <n v="0"/>
    <n v="0"/>
    <n v="0"/>
    <n v="0"/>
    <n v="0"/>
    <n v="395710.28"/>
    <s v="Wyoming"/>
    <d v="2021-12-01T00:00:00"/>
    <x v="0"/>
    <x v="12"/>
    <x v="0"/>
    <s v="Cheyenne Light Fuel &amp; Power Co"/>
    <x v="4"/>
    <x v="30"/>
  </r>
  <r>
    <n v="5"/>
    <n v="122"/>
    <x v="49"/>
    <s v="101000 Plant In Service"/>
    <n v="1"/>
    <n v="73967.930000000008"/>
    <n v="0"/>
    <n v="0"/>
    <n v="0"/>
    <n v="0"/>
    <n v="0"/>
    <n v="73967.930000000008"/>
    <s v="Wyoming"/>
    <d v="2021-12-01T00:00:00"/>
    <x v="0"/>
    <x v="0"/>
    <x v="0"/>
    <s v="Cheyenne Light Fuel &amp; Power Co"/>
    <x v="4"/>
    <x v="30"/>
  </r>
  <r>
    <n v="5"/>
    <n v="122"/>
    <x v="49"/>
    <s v="101000 Plant In Service"/>
    <n v="1"/>
    <n v="73967.930000000008"/>
    <n v="0"/>
    <n v="0"/>
    <n v="0"/>
    <n v="0"/>
    <n v="0"/>
    <n v="73967.930000000008"/>
    <s v="Wyoming"/>
    <d v="2021-12-01T00:00:00"/>
    <x v="0"/>
    <x v="1"/>
    <x v="0"/>
    <s v="Cheyenne Light Fuel &amp; Power Co"/>
    <x v="4"/>
    <x v="30"/>
  </r>
  <r>
    <n v="5"/>
    <n v="122"/>
    <x v="49"/>
    <s v="101000 Plant In Service"/>
    <n v="1"/>
    <n v="73967.930000000008"/>
    <n v="0"/>
    <n v="0"/>
    <n v="0"/>
    <n v="0"/>
    <n v="0"/>
    <n v="73967.930000000008"/>
    <s v="Wyoming"/>
    <d v="2021-12-01T00:00:00"/>
    <x v="0"/>
    <x v="2"/>
    <x v="0"/>
    <s v="Cheyenne Light Fuel &amp; Power Co"/>
    <x v="4"/>
    <x v="30"/>
  </r>
  <r>
    <n v="5"/>
    <n v="122"/>
    <x v="49"/>
    <s v="101000 Plant In Service"/>
    <n v="1"/>
    <n v="73967.930000000008"/>
    <n v="0"/>
    <n v="0"/>
    <n v="0"/>
    <n v="0"/>
    <n v="0"/>
    <n v="73967.930000000008"/>
    <s v="Wyoming"/>
    <d v="2021-12-01T00:00:00"/>
    <x v="0"/>
    <x v="3"/>
    <x v="0"/>
    <s v="Cheyenne Light Fuel &amp; Power Co"/>
    <x v="4"/>
    <x v="30"/>
  </r>
  <r>
    <n v="5"/>
    <n v="122"/>
    <x v="49"/>
    <s v="101000 Plant In Service"/>
    <n v="1"/>
    <n v="73967.930000000008"/>
    <n v="0"/>
    <n v="0"/>
    <n v="0"/>
    <n v="0"/>
    <n v="0"/>
    <n v="73967.930000000008"/>
    <s v="Wyoming"/>
    <d v="2021-12-01T00:00:00"/>
    <x v="0"/>
    <x v="4"/>
    <x v="0"/>
    <s v="Cheyenne Light Fuel &amp; Power Co"/>
    <x v="4"/>
    <x v="30"/>
  </r>
  <r>
    <n v="5"/>
    <n v="122"/>
    <x v="49"/>
    <s v="101000 Plant In Service"/>
    <n v="1"/>
    <n v="73967.930000000008"/>
    <n v="0"/>
    <n v="0"/>
    <n v="0"/>
    <n v="0"/>
    <n v="0"/>
    <n v="73967.930000000008"/>
    <s v="Wyoming"/>
    <d v="2021-12-01T00:00:00"/>
    <x v="0"/>
    <x v="5"/>
    <x v="0"/>
    <s v="Cheyenne Light Fuel &amp; Power Co"/>
    <x v="4"/>
    <x v="30"/>
  </r>
  <r>
    <n v="5"/>
    <n v="122"/>
    <x v="49"/>
    <s v="101000 Plant In Service"/>
    <n v="1"/>
    <n v="73967.930000000008"/>
    <n v="0"/>
    <n v="0"/>
    <n v="0"/>
    <n v="0"/>
    <n v="0"/>
    <n v="73967.930000000008"/>
    <s v="Wyoming"/>
    <d v="2021-12-01T00:00:00"/>
    <x v="0"/>
    <x v="6"/>
    <x v="0"/>
    <s v="Cheyenne Light Fuel &amp; Power Co"/>
    <x v="4"/>
    <x v="30"/>
  </r>
  <r>
    <n v="5"/>
    <n v="122"/>
    <x v="49"/>
    <s v="101000 Plant In Service"/>
    <n v="1"/>
    <n v="73967.930000000008"/>
    <n v="0"/>
    <n v="0"/>
    <n v="0"/>
    <n v="0"/>
    <n v="0"/>
    <n v="73967.930000000008"/>
    <s v="Wyoming"/>
    <d v="2021-12-01T00:00:00"/>
    <x v="0"/>
    <x v="7"/>
    <x v="0"/>
    <s v="Cheyenne Light Fuel &amp; Power Co"/>
    <x v="4"/>
    <x v="30"/>
  </r>
  <r>
    <n v="5"/>
    <n v="122"/>
    <x v="49"/>
    <s v="101000 Plant In Service"/>
    <n v="1"/>
    <n v="73967.930000000008"/>
    <n v="0"/>
    <n v="0"/>
    <n v="0"/>
    <n v="0"/>
    <n v="0"/>
    <n v="73967.930000000008"/>
    <s v="Wyoming"/>
    <d v="2021-12-01T00:00:00"/>
    <x v="0"/>
    <x v="8"/>
    <x v="0"/>
    <s v="Cheyenne Light Fuel &amp; Power Co"/>
    <x v="4"/>
    <x v="30"/>
  </r>
  <r>
    <n v="5"/>
    <n v="122"/>
    <x v="49"/>
    <s v="101000 Plant In Service"/>
    <n v="1"/>
    <n v="73967.930000000008"/>
    <n v="0"/>
    <n v="0"/>
    <n v="0"/>
    <n v="0"/>
    <n v="0"/>
    <n v="73967.930000000008"/>
    <s v="Wyoming"/>
    <d v="2021-12-01T00:00:00"/>
    <x v="0"/>
    <x v="9"/>
    <x v="0"/>
    <s v="Cheyenne Light Fuel &amp; Power Co"/>
    <x v="4"/>
    <x v="30"/>
  </r>
  <r>
    <n v="5"/>
    <n v="122"/>
    <x v="49"/>
    <s v="101000 Plant In Service"/>
    <n v="1"/>
    <n v="73967.930000000008"/>
    <n v="0"/>
    <n v="0"/>
    <n v="0"/>
    <n v="0"/>
    <n v="0"/>
    <n v="73967.930000000008"/>
    <s v="Wyoming"/>
    <d v="2021-12-01T00:00:00"/>
    <x v="0"/>
    <x v="10"/>
    <x v="0"/>
    <s v="Cheyenne Light Fuel &amp; Power Co"/>
    <x v="4"/>
    <x v="30"/>
  </r>
  <r>
    <n v="5"/>
    <n v="122"/>
    <x v="49"/>
    <s v="101000 Plant In Service"/>
    <n v="1"/>
    <n v="73967.930000000008"/>
    <n v="0"/>
    <n v="0"/>
    <n v="0"/>
    <n v="0"/>
    <n v="0"/>
    <n v="73967.930000000008"/>
    <s v="Wyoming"/>
    <d v="2021-12-01T00:00:00"/>
    <x v="0"/>
    <x v="11"/>
    <x v="0"/>
    <s v="Cheyenne Light Fuel &amp; Power Co"/>
    <x v="4"/>
    <x v="30"/>
  </r>
  <r>
    <n v="5"/>
    <n v="122"/>
    <x v="49"/>
    <s v="101000 Plant In Service"/>
    <n v="1"/>
    <n v="73967.930000000008"/>
    <n v="0"/>
    <n v="0"/>
    <n v="0"/>
    <n v="0"/>
    <n v="0"/>
    <n v="73967.930000000008"/>
    <s v="Wyoming"/>
    <d v="2021-12-01T00:00:00"/>
    <x v="0"/>
    <x v="12"/>
    <x v="0"/>
    <s v="Cheyenne Light Fuel &amp; Power Co"/>
    <x v="4"/>
    <x v="30"/>
  </r>
  <r>
    <n v="5"/>
    <n v="122"/>
    <x v="50"/>
    <s v="101000 Plant In Service"/>
    <n v="1"/>
    <n v="29035.91"/>
    <n v="0"/>
    <n v="0"/>
    <n v="0"/>
    <n v="0"/>
    <n v="0"/>
    <n v="29035.91"/>
    <s v="Wyoming"/>
    <d v="2021-12-01T00:00:00"/>
    <x v="0"/>
    <x v="0"/>
    <x v="0"/>
    <s v="Cheyenne Light Fuel &amp; Power Co"/>
    <x v="4"/>
    <x v="30"/>
  </r>
  <r>
    <n v="5"/>
    <n v="122"/>
    <x v="50"/>
    <s v="101000 Plant In Service"/>
    <n v="1"/>
    <n v="29035.91"/>
    <n v="0"/>
    <n v="0"/>
    <n v="0"/>
    <n v="0"/>
    <n v="0"/>
    <n v="29035.91"/>
    <s v="Wyoming"/>
    <d v="2021-12-01T00:00:00"/>
    <x v="0"/>
    <x v="1"/>
    <x v="0"/>
    <s v="Cheyenne Light Fuel &amp; Power Co"/>
    <x v="4"/>
    <x v="30"/>
  </r>
  <r>
    <n v="5"/>
    <n v="122"/>
    <x v="50"/>
    <s v="101000 Plant In Service"/>
    <n v="1"/>
    <n v="29035.91"/>
    <n v="0"/>
    <n v="0"/>
    <n v="0"/>
    <n v="0"/>
    <n v="0"/>
    <n v="29035.91"/>
    <s v="Wyoming"/>
    <d v="2021-12-01T00:00:00"/>
    <x v="0"/>
    <x v="2"/>
    <x v="0"/>
    <s v="Cheyenne Light Fuel &amp; Power Co"/>
    <x v="4"/>
    <x v="30"/>
  </r>
  <r>
    <n v="5"/>
    <n v="122"/>
    <x v="50"/>
    <s v="101000 Plant In Service"/>
    <n v="1"/>
    <n v="29035.91"/>
    <n v="0"/>
    <n v="0"/>
    <n v="0"/>
    <n v="0"/>
    <n v="0"/>
    <n v="29035.91"/>
    <s v="Wyoming"/>
    <d v="2021-12-01T00:00:00"/>
    <x v="0"/>
    <x v="3"/>
    <x v="0"/>
    <s v="Cheyenne Light Fuel &amp; Power Co"/>
    <x v="4"/>
    <x v="30"/>
  </r>
  <r>
    <n v="5"/>
    <n v="122"/>
    <x v="50"/>
    <s v="101000 Plant In Service"/>
    <n v="1"/>
    <n v="29035.91"/>
    <n v="0"/>
    <n v="0"/>
    <n v="0"/>
    <n v="0"/>
    <n v="0"/>
    <n v="29035.91"/>
    <s v="Wyoming"/>
    <d v="2021-12-01T00:00:00"/>
    <x v="0"/>
    <x v="4"/>
    <x v="0"/>
    <s v="Cheyenne Light Fuel &amp; Power Co"/>
    <x v="4"/>
    <x v="30"/>
  </r>
  <r>
    <n v="5"/>
    <n v="122"/>
    <x v="50"/>
    <s v="101000 Plant In Service"/>
    <n v="1"/>
    <n v="29035.91"/>
    <n v="0"/>
    <n v="0"/>
    <n v="0"/>
    <n v="0"/>
    <n v="0"/>
    <n v="29035.91"/>
    <s v="Wyoming"/>
    <d v="2021-12-01T00:00:00"/>
    <x v="0"/>
    <x v="5"/>
    <x v="0"/>
    <s v="Cheyenne Light Fuel &amp; Power Co"/>
    <x v="4"/>
    <x v="30"/>
  </r>
  <r>
    <n v="5"/>
    <n v="122"/>
    <x v="50"/>
    <s v="101000 Plant In Service"/>
    <n v="1"/>
    <n v="29035.91"/>
    <n v="0"/>
    <n v="0"/>
    <n v="0"/>
    <n v="0"/>
    <n v="0"/>
    <n v="29035.91"/>
    <s v="Wyoming"/>
    <d v="2021-12-01T00:00:00"/>
    <x v="0"/>
    <x v="6"/>
    <x v="0"/>
    <s v="Cheyenne Light Fuel &amp; Power Co"/>
    <x v="4"/>
    <x v="30"/>
  </r>
  <r>
    <n v="5"/>
    <n v="122"/>
    <x v="50"/>
    <s v="101000 Plant In Service"/>
    <n v="1"/>
    <n v="29035.91"/>
    <n v="0"/>
    <n v="0"/>
    <n v="0"/>
    <n v="0"/>
    <n v="0"/>
    <n v="29035.91"/>
    <s v="Wyoming"/>
    <d v="2021-12-01T00:00:00"/>
    <x v="0"/>
    <x v="7"/>
    <x v="0"/>
    <s v="Cheyenne Light Fuel &amp; Power Co"/>
    <x v="4"/>
    <x v="30"/>
  </r>
  <r>
    <n v="5"/>
    <n v="122"/>
    <x v="50"/>
    <s v="101000 Plant In Service"/>
    <n v="1"/>
    <n v="29035.91"/>
    <n v="0"/>
    <n v="0"/>
    <n v="0"/>
    <n v="0"/>
    <n v="0"/>
    <n v="29035.91"/>
    <s v="Wyoming"/>
    <d v="2021-12-01T00:00:00"/>
    <x v="0"/>
    <x v="8"/>
    <x v="0"/>
    <s v="Cheyenne Light Fuel &amp; Power Co"/>
    <x v="4"/>
    <x v="30"/>
  </r>
  <r>
    <n v="5"/>
    <n v="122"/>
    <x v="50"/>
    <s v="101000 Plant In Service"/>
    <n v="1"/>
    <n v="29035.91"/>
    <n v="0"/>
    <n v="0"/>
    <n v="0"/>
    <n v="0"/>
    <n v="0"/>
    <n v="29035.91"/>
    <s v="Wyoming"/>
    <d v="2021-12-01T00:00:00"/>
    <x v="0"/>
    <x v="9"/>
    <x v="0"/>
    <s v="Cheyenne Light Fuel &amp; Power Co"/>
    <x v="4"/>
    <x v="30"/>
  </r>
  <r>
    <n v="5"/>
    <n v="122"/>
    <x v="50"/>
    <s v="101000 Plant In Service"/>
    <n v="1"/>
    <n v="29035.91"/>
    <n v="0"/>
    <n v="0"/>
    <n v="0"/>
    <n v="0"/>
    <n v="0"/>
    <n v="29035.91"/>
    <s v="Wyoming"/>
    <d v="2021-12-01T00:00:00"/>
    <x v="0"/>
    <x v="10"/>
    <x v="0"/>
    <s v="Cheyenne Light Fuel &amp; Power Co"/>
    <x v="4"/>
    <x v="30"/>
  </r>
  <r>
    <n v="5"/>
    <n v="122"/>
    <x v="50"/>
    <s v="101000 Plant In Service"/>
    <n v="1"/>
    <n v="29035.91"/>
    <n v="0"/>
    <n v="0"/>
    <n v="0"/>
    <n v="0"/>
    <n v="0"/>
    <n v="29035.91"/>
    <s v="Wyoming"/>
    <d v="2021-12-01T00:00:00"/>
    <x v="0"/>
    <x v="11"/>
    <x v="0"/>
    <s v="Cheyenne Light Fuel &amp; Power Co"/>
    <x v="4"/>
    <x v="30"/>
  </r>
  <r>
    <n v="5"/>
    <n v="122"/>
    <x v="50"/>
    <s v="101000 Plant In Service"/>
    <n v="1"/>
    <n v="29035.91"/>
    <n v="0"/>
    <n v="0"/>
    <n v="0"/>
    <n v="0"/>
    <n v="0"/>
    <n v="29035.91"/>
    <s v="Wyoming"/>
    <d v="2021-12-01T00:00:00"/>
    <x v="0"/>
    <x v="12"/>
    <x v="0"/>
    <s v="Cheyenne Light Fuel &amp; Power Co"/>
    <x v="4"/>
    <x v="30"/>
  </r>
  <r>
    <n v="5"/>
    <n v="122"/>
    <x v="51"/>
    <s v="101000 Plant In Service"/>
    <n v="1"/>
    <n v="705224.74"/>
    <n v="0"/>
    <n v="0"/>
    <n v="0"/>
    <n v="0"/>
    <n v="0"/>
    <n v="705224.74"/>
    <s v="Wyoming"/>
    <d v="2021-12-01T00:00:00"/>
    <x v="0"/>
    <x v="0"/>
    <x v="0"/>
    <s v="Cheyenne Light Fuel &amp; Power Co"/>
    <x v="4"/>
    <x v="31"/>
  </r>
  <r>
    <n v="5"/>
    <n v="122"/>
    <x v="51"/>
    <s v="101000 Plant In Service"/>
    <n v="1"/>
    <n v="705224.74"/>
    <n v="0"/>
    <n v="0"/>
    <n v="0"/>
    <n v="0"/>
    <n v="0"/>
    <n v="705224.74"/>
    <s v="Wyoming"/>
    <d v="2021-12-01T00:00:00"/>
    <x v="0"/>
    <x v="1"/>
    <x v="0"/>
    <s v="Cheyenne Light Fuel &amp; Power Co"/>
    <x v="4"/>
    <x v="31"/>
  </r>
  <r>
    <n v="5"/>
    <n v="122"/>
    <x v="51"/>
    <s v="101000 Plant In Service"/>
    <n v="1"/>
    <n v="705224.74"/>
    <n v="0"/>
    <n v="0"/>
    <n v="0"/>
    <n v="0"/>
    <n v="0"/>
    <n v="705224.74"/>
    <s v="Wyoming"/>
    <d v="2021-12-01T00:00:00"/>
    <x v="0"/>
    <x v="2"/>
    <x v="0"/>
    <s v="Cheyenne Light Fuel &amp; Power Co"/>
    <x v="4"/>
    <x v="31"/>
  </r>
  <r>
    <n v="5"/>
    <n v="122"/>
    <x v="51"/>
    <s v="101000 Plant In Service"/>
    <n v="1"/>
    <n v="705224.74"/>
    <n v="0"/>
    <n v="0"/>
    <n v="0"/>
    <n v="0"/>
    <n v="0"/>
    <n v="705224.74"/>
    <s v="Wyoming"/>
    <d v="2021-12-01T00:00:00"/>
    <x v="0"/>
    <x v="3"/>
    <x v="0"/>
    <s v="Cheyenne Light Fuel &amp; Power Co"/>
    <x v="4"/>
    <x v="31"/>
  </r>
  <r>
    <n v="5"/>
    <n v="122"/>
    <x v="51"/>
    <s v="101000 Plant In Service"/>
    <n v="1"/>
    <n v="705224.74"/>
    <n v="0"/>
    <n v="0"/>
    <n v="0"/>
    <n v="0"/>
    <n v="0"/>
    <n v="705224.74"/>
    <s v="Wyoming"/>
    <d v="2021-12-01T00:00:00"/>
    <x v="0"/>
    <x v="4"/>
    <x v="0"/>
    <s v="Cheyenne Light Fuel &amp; Power Co"/>
    <x v="4"/>
    <x v="31"/>
  </r>
  <r>
    <n v="5"/>
    <n v="122"/>
    <x v="51"/>
    <s v="101000 Plant In Service"/>
    <n v="1"/>
    <n v="705224.74"/>
    <n v="0"/>
    <n v="0"/>
    <n v="0"/>
    <n v="0"/>
    <n v="0"/>
    <n v="705224.74"/>
    <s v="Wyoming"/>
    <d v="2021-12-01T00:00:00"/>
    <x v="0"/>
    <x v="5"/>
    <x v="0"/>
    <s v="Cheyenne Light Fuel &amp; Power Co"/>
    <x v="4"/>
    <x v="31"/>
  </r>
  <r>
    <n v="5"/>
    <n v="122"/>
    <x v="51"/>
    <s v="101000 Plant In Service"/>
    <n v="1"/>
    <n v="705224.74"/>
    <n v="0"/>
    <n v="0"/>
    <n v="0"/>
    <n v="0"/>
    <n v="0"/>
    <n v="705224.74"/>
    <s v="Wyoming"/>
    <d v="2021-12-01T00:00:00"/>
    <x v="0"/>
    <x v="6"/>
    <x v="0"/>
    <s v="Cheyenne Light Fuel &amp; Power Co"/>
    <x v="4"/>
    <x v="31"/>
  </r>
  <r>
    <n v="5"/>
    <n v="122"/>
    <x v="51"/>
    <s v="101000 Plant In Service"/>
    <n v="1"/>
    <n v="705224.74"/>
    <n v="0"/>
    <n v="0"/>
    <n v="0"/>
    <n v="0"/>
    <n v="0"/>
    <n v="705224.74"/>
    <s v="Wyoming"/>
    <d v="2021-12-01T00:00:00"/>
    <x v="0"/>
    <x v="7"/>
    <x v="0"/>
    <s v="Cheyenne Light Fuel &amp; Power Co"/>
    <x v="4"/>
    <x v="31"/>
  </r>
  <r>
    <n v="5"/>
    <n v="122"/>
    <x v="51"/>
    <s v="101000 Plant In Service"/>
    <n v="1"/>
    <n v="705224.74"/>
    <n v="0"/>
    <n v="0"/>
    <n v="0"/>
    <n v="0"/>
    <n v="0"/>
    <n v="705224.74"/>
    <s v="Wyoming"/>
    <d v="2021-12-01T00:00:00"/>
    <x v="0"/>
    <x v="8"/>
    <x v="0"/>
    <s v="Cheyenne Light Fuel &amp; Power Co"/>
    <x v="4"/>
    <x v="31"/>
  </r>
  <r>
    <n v="5"/>
    <n v="122"/>
    <x v="51"/>
    <s v="101000 Plant In Service"/>
    <n v="1"/>
    <n v="705224.74"/>
    <n v="0"/>
    <n v="0"/>
    <n v="0"/>
    <n v="0"/>
    <n v="0"/>
    <n v="705224.74"/>
    <s v="Wyoming"/>
    <d v="2021-12-01T00:00:00"/>
    <x v="0"/>
    <x v="9"/>
    <x v="0"/>
    <s v="Cheyenne Light Fuel &amp; Power Co"/>
    <x v="4"/>
    <x v="31"/>
  </r>
  <r>
    <n v="5"/>
    <n v="122"/>
    <x v="51"/>
    <s v="101000 Plant In Service"/>
    <n v="1"/>
    <n v="705224.74"/>
    <n v="0"/>
    <n v="0"/>
    <n v="0"/>
    <n v="0"/>
    <n v="0"/>
    <n v="705224.74"/>
    <s v="Wyoming"/>
    <d v="2021-12-01T00:00:00"/>
    <x v="0"/>
    <x v="10"/>
    <x v="0"/>
    <s v="Cheyenne Light Fuel &amp; Power Co"/>
    <x v="4"/>
    <x v="31"/>
  </r>
  <r>
    <n v="5"/>
    <n v="122"/>
    <x v="51"/>
    <s v="101000 Plant In Service"/>
    <n v="1"/>
    <n v="705224.74"/>
    <n v="0"/>
    <n v="0"/>
    <n v="0"/>
    <n v="0"/>
    <n v="0"/>
    <n v="705224.74"/>
    <s v="Wyoming"/>
    <d v="2021-12-01T00:00:00"/>
    <x v="0"/>
    <x v="11"/>
    <x v="0"/>
    <s v="Cheyenne Light Fuel &amp; Power Co"/>
    <x v="4"/>
    <x v="31"/>
  </r>
  <r>
    <n v="5"/>
    <n v="122"/>
    <x v="51"/>
    <s v="101000 Plant In Service"/>
    <n v="1"/>
    <n v="705224.74"/>
    <n v="0"/>
    <n v="0"/>
    <n v="0"/>
    <n v="0"/>
    <n v="0"/>
    <n v="705224.74"/>
    <s v="Wyoming"/>
    <d v="2021-12-01T00:00:00"/>
    <x v="0"/>
    <x v="12"/>
    <x v="0"/>
    <s v="Cheyenne Light Fuel &amp; Power Co"/>
    <x v="4"/>
    <x v="31"/>
  </r>
  <r>
    <n v="5"/>
    <n v="122"/>
    <x v="52"/>
    <s v="101000 Plant In Service"/>
    <n v="1"/>
    <n v="361132.99"/>
    <n v="15173.550000000001"/>
    <n v="0"/>
    <n v="0"/>
    <n v="0"/>
    <n v="0"/>
    <n v="376306.54"/>
    <s v="Wyoming"/>
    <d v="2021-12-01T00:00:00"/>
    <x v="0"/>
    <x v="0"/>
    <x v="0"/>
    <s v="Cheyenne Light Fuel &amp; Power Co"/>
    <x v="4"/>
    <x v="31"/>
  </r>
  <r>
    <n v="5"/>
    <n v="122"/>
    <x v="52"/>
    <s v="101000 Plant In Service"/>
    <n v="1"/>
    <n v="376306.54"/>
    <n v="0"/>
    <n v="0"/>
    <n v="0"/>
    <n v="0"/>
    <n v="0"/>
    <n v="376306.54"/>
    <s v="Wyoming"/>
    <d v="2021-12-01T00:00:00"/>
    <x v="0"/>
    <x v="1"/>
    <x v="0"/>
    <s v="Cheyenne Light Fuel &amp; Power Co"/>
    <x v="4"/>
    <x v="31"/>
  </r>
  <r>
    <n v="5"/>
    <n v="122"/>
    <x v="52"/>
    <s v="101000 Plant In Service"/>
    <n v="1"/>
    <n v="376306.54"/>
    <n v="0"/>
    <n v="0"/>
    <n v="0"/>
    <n v="0"/>
    <n v="0"/>
    <n v="376306.54"/>
    <s v="Wyoming"/>
    <d v="2021-12-01T00:00:00"/>
    <x v="0"/>
    <x v="2"/>
    <x v="0"/>
    <s v="Cheyenne Light Fuel &amp; Power Co"/>
    <x v="4"/>
    <x v="31"/>
  </r>
  <r>
    <n v="5"/>
    <n v="122"/>
    <x v="52"/>
    <s v="101000 Plant In Service"/>
    <n v="1"/>
    <n v="376306.54"/>
    <n v="0"/>
    <n v="0"/>
    <n v="0"/>
    <n v="0"/>
    <n v="0"/>
    <n v="376306.54"/>
    <s v="Wyoming"/>
    <d v="2021-12-01T00:00:00"/>
    <x v="0"/>
    <x v="3"/>
    <x v="0"/>
    <s v="Cheyenne Light Fuel &amp; Power Co"/>
    <x v="4"/>
    <x v="31"/>
  </r>
  <r>
    <n v="5"/>
    <n v="122"/>
    <x v="52"/>
    <s v="101000 Plant In Service"/>
    <n v="1"/>
    <n v="376306.54"/>
    <n v="0"/>
    <n v="-9928.51"/>
    <n v="0"/>
    <n v="0"/>
    <n v="0"/>
    <n v="366378.03"/>
    <s v="Wyoming"/>
    <d v="2021-12-01T00:00:00"/>
    <x v="0"/>
    <x v="4"/>
    <x v="0"/>
    <s v="Cheyenne Light Fuel &amp; Power Co"/>
    <x v="4"/>
    <x v="31"/>
  </r>
  <r>
    <n v="5"/>
    <n v="122"/>
    <x v="52"/>
    <s v="101000 Plant In Service"/>
    <n v="1"/>
    <n v="366378.03"/>
    <n v="0"/>
    <n v="0"/>
    <n v="0"/>
    <n v="0"/>
    <n v="0"/>
    <n v="366378.03"/>
    <s v="Wyoming"/>
    <d v="2021-12-01T00:00:00"/>
    <x v="0"/>
    <x v="5"/>
    <x v="0"/>
    <s v="Cheyenne Light Fuel &amp; Power Co"/>
    <x v="4"/>
    <x v="31"/>
  </r>
  <r>
    <n v="5"/>
    <n v="122"/>
    <x v="52"/>
    <s v="101000 Plant In Service"/>
    <n v="1"/>
    <n v="366378.03"/>
    <n v="0"/>
    <n v="0"/>
    <n v="0"/>
    <n v="0"/>
    <n v="0"/>
    <n v="366378.03"/>
    <s v="Wyoming"/>
    <d v="2021-12-01T00:00:00"/>
    <x v="0"/>
    <x v="6"/>
    <x v="0"/>
    <s v="Cheyenne Light Fuel &amp; Power Co"/>
    <x v="4"/>
    <x v="31"/>
  </r>
  <r>
    <n v="5"/>
    <n v="122"/>
    <x v="52"/>
    <s v="101000 Plant In Service"/>
    <n v="1"/>
    <n v="366378.03"/>
    <n v="0"/>
    <n v="0"/>
    <n v="0"/>
    <n v="0"/>
    <n v="0"/>
    <n v="366378.03"/>
    <s v="Wyoming"/>
    <d v="2021-12-01T00:00:00"/>
    <x v="0"/>
    <x v="7"/>
    <x v="0"/>
    <s v="Cheyenne Light Fuel &amp; Power Co"/>
    <x v="4"/>
    <x v="31"/>
  </r>
  <r>
    <n v="5"/>
    <n v="122"/>
    <x v="52"/>
    <s v="101000 Plant In Service"/>
    <n v="1"/>
    <n v="366378.03"/>
    <n v="0"/>
    <n v="0"/>
    <n v="0"/>
    <n v="0"/>
    <n v="0"/>
    <n v="366378.03"/>
    <s v="Wyoming"/>
    <d v="2021-12-01T00:00:00"/>
    <x v="0"/>
    <x v="8"/>
    <x v="0"/>
    <s v="Cheyenne Light Fuel &amp; Power Co"/>
    <x v="4"/>
    <x v="31"/>
  </r>
  <r>
    <n v="5"/>
    <n v="122"/>
    <x v="52"/>
    <s v="101000 Plant In Service"/>
    <n v="1"/>
    <n v="366378.03"/>
    <n v="0"/>
    <n v="0"/>
    <n v="0"/>
    <n v="0"/>
    <n v="0"/>
    <n v="366378.03"/>
    <s v="Wyoming"/>
    <d v="2021-12-01T00:00:00"/>
    <x v="0"/>
    <x v="9"/>
    <x v="0"/>
    <s v="Cheyenne Light Fuel &amp; Power Co"/>
    <x v="4"/>
    <x v="31"/>
  </r>
  <r>
    <n v="5"/>
    <n v="122"/>
    <x v="52"/>
    <s v="101000 Plant In Service"/>
    <n v="1"/>
    <n v="366378.03"/>
    <n v="0"/>
    <n v="0"/>
    <n v="0"/>
    <n v="0"/>
    <n v="0"/>
    <n v="366378.03"/>
    <s v="Wyoming"/>
    <d v="2021-12-01T00:00:00"/>
    <x v="0"/>
    <x v="10"/>
    <x v="0"/>
    <s v="Cheyenne Light Fuel &amp; Power Co"/>
    <x v="4"/>
    <x v="31"/>
  </r>
  <r>
    <n v="5"/>
    <n v="122"/>
    <x v="52"/>
    <s v="101000 Plant In Service"/>
    <n v="1"/>
    <n v="366378.03"/>
    <n v="0"/>
    <n v="0"/>
    <n v="0"/>
    <n v="0"/>
    <n v="0"/>
    <n v="366378.03"/>
    <s v="Wyoming"/>
    <d v="2021-12-01T00:00:00"/>
    <x v="0"/>
    <x v="11"/>
    <x v="0"/>
    <s v="Cheyenne Light Fuel &amp; Power Co"/>
    <x v="4"/>
    <x v="31"/>
  </r>
  <r>
    <n v="5"/>
    <n v="122"/>
    <x v="52"/>
    <s v="101000 Plant In Service"/>
    <n v="1"/>
    <n v="366378.03"/>
    <n v="0"/>
    <n v="0"/>
    <n v="0"/>
    <n v="0"/>
    <n v="0"/>
    <n v="366378.03"/>
    <s v="Wyoming"/>
    <d v="2021-12-01T00:00:00"/>
    <x v="0"/>
    <x v="12"/>
    <x v="0"/>
    <s v="Cheyenne Light Fuel &amp; Power Co"/>
    <x v="4"/>
    <x v="31"/>
  </r>
  <r>
    <n v="5"/>
    <n v="122"/>
    <x v="53"/>
    <s v="101000 Plant In Service"/>
    <n v="1"/>
    <n v="34029408.200000003"/>
    <n v="1314544.81"/>
    <n v="-9584.08"/>
    <n v="0"/>
    <n v="0"/>
    <n v="0"/>
    <n v="35334368.93"/>
    <s v="Wyoming"/>
    <d v="2021-12-01T00:00:00"/>
    <x v="0"/>
    <x v="0"/>
    <x v="0"/>
    <s v="Cheyenne Light Fuel &amp; Power Co"/>
    <x v="4"/>
    <x v="32"/>
  </r>
  <r>
    <n v="5"/>
    <n v="122"/>
    <x v="53"/>
    <s v="101000 Plant In Service"/>
    <n v="1"/>
    <n v="35334368.93"/>
    <n v="-395.01"/>
    <n v="0"/>
    <n v="0"/>
    <n v="0"/>
    <n v="0"/>
    <n v="35333973.920000002"/>
    <s v="Wyoming"/>
    <d v="2021-12-01T00:00:00"/>
    <x v="0"/>
    <x v="1"/>
    <x v="0"/>
    <s v="Cheyenne Light Fuel &amp; Power Co"/>
    <x v="4"/>
    <x v="32"/>
  </r>
  <r>
    <n v="5"/>
    <n v="122"/>
    <x v="53"/>
    <s v="101000 Plant In Service"/>
    <n v="1"/>
    <n v="35333973.920000002"/>
    <n v="0.73"/>
    <n v="0"/>
    <n v="0"/>
    <n v="0"/>
    <n v="0"/>
    <n v="35333974.649999999"/>
    <s v="Wyoming"/>
    <d v="2021-12-01T00:00:00"/>
    <x v="0"/>
    <x v="2"/>
    <x v="0"/>
    <s v="Cheyenne Light Fuel &amp; Power Co"/>
    <x v="4"/>
    <x v="32"/>
  </r>
  <r>
    <n v="5"/>
    <n v="122"/>
    <x v="53"/>
    <s v="101000 Plant In Service"/>
    <n v="1"/>
    <n v="35333974.649999999"/>
    <n v="5233.25"/>
    <n v="0"/>
    <n v="0"/>
    <n v="0"/>
    <n v="0"/>
    <n v="35339207.899999999"/>
    <s v="Wyoming"/>
    <d v="2021-12-01T00:00:00"/>
    <x v="0"/>
    <x v="3"/>
    <x v="0"/>
    <s v="Cheyenne Light Fuel &amp; Power Co"/>
    <x v="4"/>
    <x v="32"/>
  </r>
  <r>
    <n v="5"/>
    <n v="122"/>
    <x v="53"/>
    <s v="101000 Plant In Service"/>
    <n v="1"/>
    <n v="35339207.899999999"/>
    <n v="199591.95"/>
    <n v="-10958.86"/>
    <n v="0"/>
    <n v="0"/>
    <n v="0"/>
    <n v="35527840.990000002"/>
    <s v="Wyoming"/>
    <d v="2021-12-01T00:00:00"/>
    <x v="0"/>
    <x v="4"/>
    <x v="0"/>
    <s v="Cheyenne Light Fuel &amp; Power Co"/>
    <x v="4"/>
    <x v="32"/>
  </r>
  <r>
    <n v="5"/>
    <n v="122"/>
    <x v="53"/>
    <s v="101000 Plant In Service"/>
    <n v="1"/>
    <n v="35527840.990000002"/>
    <n v="83.16"/>
    <n v="0"/>
    <n v="0"/>
    <n v="0"/>
    <n v="0"/>
    <n v="35527924.149999999"/>
    <s v="Wyoming"/>
    <d v="2021-12-01T00:00:00"/>
    <x v="0"/>
    <x v="5"/>
    <x v="0"/>
    <s v="Cheyenne Light Fuel &amp; Power Co"/>
    <x v="4"/>
    <x v="32"/>
  </r>
  <r>
    <n v="5"/>
    <n v="122"/>
    <x v="53"/>
    <s v="101000 Plant In Service"/>
    <n v="1"/>
    <n v="35527924.149999999"/>
    <n v="6259757.6900000004"/>
    <n v="0"/>
    <n v="0"/>
    <n v="0"/>
    <n v="0"/>
    <n v="41787681.840000004"/>
    <s v="Wyoming"/>
    <d v="2021-12-01T00:00:00"/>
    <x v="0"/>
    <x v="6"/>
    <x v="0"/>
    <s v="Cheyenne Light Fuel &amp; Power Co"/>
    <x v="4"/>
    <x v="32"/>
  </r>
  <r>
    <n v="5"/>
    <n v="122"/>
    <x v="53"/>
    <s v="101000 Plant In Service"/>
    <n v="1"/>
    <n v="41787681.840000004"/>
    <n v="25066.37"/>
    <n v="0"/>
    <n v="0"/>
    <n v="0"/>
    <n v="0"/>
    <n v="41812748.210000001"/>
    <s v="Wyoming"/>
    <d v="2021-12-01T00:00:00"/>
    <x v="0"/>
    <x v="7"/>
    <x v="0"/>
    <s v="Cheyenne Light Fuel &amp; Power Co"/>
    <x v="4"/>
    <x v="32"/>
  </r>
  <r>
    <n v="5"/>
    <n v="122"/>
    <x v="53"/>
    <s v="101000 Plant In Service"/>
    <n v="1"/>
    <n v="41812748.210000001"/>
    <n v="2337.35"/>
    <n v="0"/>
    <n v="0"/>
    <n v="0"/>
    <n v="0"/>
    <n v="41815085.560000002"/>
    <s v="Wyoming"/>
    <d v="2021-12-01T00:00:00"/>
    <x v="0"/>
    <x v="8"/>
    <x v="0"/>
    <s v="Cheyenne Light Fuel &amp; Power Co"/>
    <x v="4"/>
    <x v="32"/>
  </r>
  <r>
    <n v="5"/>
    <n v="122"/>
    <x v="53"/>
    <s v="101000 Plant In Service"/>
    <n v="1"/>
    <n v="41815085.560000002"/>
    <n v="306.60000000000002"/>
    <n v="0"/>
    <n v="0"/>
    <n v="-6"/>
    <n v="0"/>
    <n v="41815386.159999996"/>
    <s v="Wyoming"/>
    <d v="2021-12-01T00:00:00"/>
    <x v="0"/>
    <x v="9"/>
    <x v="0"/>
    <s v="Cheyenne Light Fuel &amp; Power Co"/>
    <x v="4"/>
    <x v="32"/>
  </r>
  <r>
    <n v="5"/>
    <n v="122"/>
    <x v="53"/>
    <s v="101000 Plant In Service"/>
    <n v="1"/>
    <n v="41815386.159999996"/>
    <n v="5381.35"/>
    <n v="0"/>
    <n v="0"/>
    <n v="0"/>
    <n v="0"/>
    <n v="41820767.509999998"/>
    <s v="Wyoming"/>
    <d v="2021-12-01T00:00:00"/>
    <x v="0"/>
    <x v="10"/>
    <x v="0"/>
    <s v="Cheyenne Light Fuel &amp; Power Co"/>
    <x v="4"/>
    <x v="32"/>
  </r>
  <r>
    <n v="5"/>
    <n v="122"/>
    <x v="53"/>
    <s v="101000 Plant In Service"/>
    <n v="1"/>
    <n v="41820767.509999998"/>
    <n v="-10192.74"/>
    <n v="0"/>
    <n v="0"/>
    <n v="0"/>
    <n v="0"/>
    <n v="41810574.770000003"/>
    <s v="Wyoming"/>
    <d v="2021-12-01T00:00:00"/>
    <x v="0"/>
    <x v="11"/>
    <x v="0"/>
    <s v="Cheyenne Light Fuel &amp; Power Co"/>
    <x v="4"/>
    <x v="32"/>
  </r>
  <r>
    <n v="5"/>
    <n v="122"/>
    <x v="53"/>
    <s v="101000 Plant In Service"/>
    <n v="1"/>
    <n v="41810574.770000003"/>
    <n v="575.22"/>
    <n v="0"/>
    <n v="0"/>
    <n v="0"/>
    <n v="0"/>
    <n v="41811149.990000002"/>
    <s v="Wyoming"/>
    <d v="2021-12-01T00:00:00"/>
    <x v="0"/>
    <x v="12"/>
    <x v="0"/>
    <s v="Cheyenne Light Fuel &amp; Power Co"/>
    <x v="4"/>
    <x v="32"/>
  </r>
  <r>
    <n v="5"/>
    <n v="122"/>
    <x v="54"/>
    <s v="101000 Plant In Service"/>
    <n v="1"/>
    <n v="30991367.82"/>
    <n v="666196.99"/>
    <n v="-40911.74"/>
    <n v="0"/>
    <n v="0"/>
    <n v="-14872.210000000001"/>
    <n v="31601780.859999999"/>
    <s v="Wyoming"/>
    <d v="2021-12-01T00:00:00"/>
    <x v="0"/>
    <x v="0"/>
    <x v="0"/>
    <s v="Cheyenne Light Fuel &amp; Power Co"/>
    <x v="4"/>
    <x v="33"/>
  </r>
  <r>
    <n v="5"/>
    <n v="122"/>
    <x v="54"/>
    <s v="101000 Plant In Service"/>
    <n v="1"/>
    <n v="31601780.859999999"/>
    <n v="10423.65"/>
    <n v="-999.95"/>
    <n v="0"/>
    <n v="0"/>
    <n v="0"/>
    <n v="31611204.559999999"/>
    <s v="Wyoming"/>
    <d v="2021-12-01T00:00:00"/>
    <x v="0"/>
    <x v="1"/>
    <x v="0"/>
    <s v="Cheyenne Light Fuel &amp; Power Co"/>
    <x v="4"/>
    <x v="33"/>
  </r>
  <r>
    <n v="5"/>
    <n v="122"/>
    <x v="54"/>
    <s v="101000 Plant In Service"/>
    <n v="1"/>
    <n v="31611204.559999999"/>
    <n v="-74.27"/>
    <n v="-4271.88"/>
    <n v="0"/>
    <n v="0"/>
    <n v="0"/>
    <n v="31606858.41"/>
    <s v="Wyoming"/>
    <d v="2021-12-01T00:00:00"/>
    <x v="0"/>
    <x v="2"/>
    <x v="0"/>
    <s v="Cheyenne Light Fuel &amp; Power Co"/>
    <x v="4"/>
    <x v="33"/>
  </r>
  <r>
    <n v="5"/>
    <n v="122"/>
    <x v="54"/>
    <s v="101000 Plant In Service"/>
    <n v="1"/>
    <n v="31606858.41"/>
    <n v="-1879.45"/>
    <n v="-6738.25"/>
    <n v="0"/>
    <n v="0"/>
    <n v="-60096.44"/>
    <n v="31538144.27"/>
    <s v="Wyoming"/>
    <d v="2021-12-01T00:00:00"/>
    <x v="0"/>
    <x v="3"/>
    <x v="0"/>
    <s v="Cheyenne Light Fuel &amp; Power Co"/>
    <x v="4"/>
    <x v="33"/>
  </r>
  <r>
    <n v="5"/>
    <n v="122"/>
    <x v="54"/>
    <s v="101000 Plant In Service"/>
    <n v="1"/>
    <n v="31538144.27"/>
    <n v="-1741.7"/>
    <n v="-3998.5"/>
    <n v="0"/>
    <n v="0"/>
    <n v="0"/>
    <n v="31532404.07"/>
    <s v="Wyoming"/>
    <d v="2021-12-01T00:00:00"/>
    <x v="0"/>
    <x v="4"/>
    <x v="0"/>
    <s v="Cheyenne Light Fuel &amp; Power Co"/>
    <x v="4"/>
    <x v="33"/>
  </r>
  <r>
    <n v="5"/>
    <n v="122"/>
    <x v="54"/>
    <s v="101000 Plant In Service"/>
    <n v="1"/>
    <n v="31532404.07"/>
    <n v="75642.880000000005"/>
    <n v="-6971.82"/>
    <n v="0"/>
    <n v="0"/>
    <n v="0"/>
    <n v="31601075.129999999"/>
    <s v="Wyoming"/>
    <d v="2021-12-01T00:00:00"/>
    <x v="0"/>
    <x v="5"/>
    <x v="0"/>
    <s v="Cheyenne Light Fuel &amp; Power Co"/>
    <x v="4"/>
    <x v="33"/>
  </r>
  <r>
    <n v="5"/>
    <n v="122"/>
    <x v="54"/>
    <s v="101000 Plant In Service"/>
    <n v="1"/>
    <n v="31601075.129999999"/>
    <n v="359166.33"/>
    <n v="-12714.2"/>
    <n v="0"/>
    <n v="0"/>
    <n v="0"/>
    <n v="31947527.260000002"/>
    <s v="Wyoming"/>
    <d v="2021-12-01T00:00:00"/>
    <x v="0"/>
    <x v="6"/>
    <x v="0"/>
    <s v="Cheyenne Light Fuel &amp; Power Co"/>
    <x v="4"/>
    <x v="33"/>
  </r>
  <r>
    <n v="5"/>
    <n v="122"/>
    <x v="54"/>
    <s v="101000 Plant In Service"/>
    <n v="1"/>
    <n v="31947527.260000002"/>
    <n v="65493.590000000004"/>
    <n v="-8721.64"/>
    <n v="0"/>
    <n v="0"/>
    <n v="0"/>
    <n v="32004299.210000001"/>
    <s v="Wyoming"/>
    <d v="2021-12-01T00:00:00"/>
    <x v="0"/>
    <x v="7"/>
    <x v="0"/>
    <s v="Cheyenne Light Fuel &amp; Power Co"/>
    <x v="4"/>
    <x v="33"/>
  </r>
  <r>
    <n v="5"/>
    <n v="122"/>
    <x v="54"/>
    <s v="101000 Plant In Service"/>
    <n v="1"/>
    <n v="32004299.210000001"/>
    <n v="40298.97"/>
    <n v="-12327.2"/>
    <n v="0"/>
    <n v="0"/>
    <n v="0"/>
    <n v="32032270.98"/>
    <s v="Wyoming"/>
    <d v="2021-12-01T00:00:00"/>
    <x v="0"/>
    <x v="8"/>
    <x v="0"/>
    <s v="Cheyenne Light Fuel &amp; Power Co"/>
    <x v="4"/>
    <x v="33"/>
  </r>
  <r>
    <n v="5"/>
    <n v="122"/>
    <x v="54"/>
    <s v="101000 Plant In Service"/>
    <n v="1"/>
    <n v="32032270.98"/>
    <n v="3179.71"/>
    <n v="-19549.12"/>
    <n v="0"/>
    <n v="0"/>
    <n v="0"/>
    <n v="32015901.57"/>
    <s v="Wyoming"/>
    <d v="2021-12-01T00:00:00"/>
    <x v="0"/>
    <x v="9"/>
    <x v="0"/>
    <s v="Cheyenne Light Fuel &amp; Power Co"/>
    <x v="4"/>
    <x v="33"/>
  </r>
  <r>
    <n v="5"/>
    <n v="122"/>
    <x v="54"/>
    <s v="101000 Plant In Service"/>
    <n v="1"/>
    <n v="32015901.57"/>
    <n v="533558.39"/>
    <n v="0"/>
    <n v="0"/>
    <n v="0"/>
    <n v="0"/>
    <n v="32549459.960000001"/>
    <s v="Wyoming"/>
    <d v="2021-12-01T00:00:00"/>
    <x v="0"/>
    <x v="10"/>
    <x v="0"/>
    <s v="Cheyenne Light Fuel &amp; Power Co"/>
    <x v="4"/>
    <x v="33"/>
  </r>
  <r>
    <n v="5"/>
    <n v="122"/>
    <x v="54"/>
    <s v="101000 Plant In Service"/>
    <n v="1"/>
    <n v="32549459.960000001"/>
    <n v="602248.07999999996"/>
    <n v="-13110.32"/>
    <n v="0"/>
    <n v="0"/>
    <n v="0"/>
    <n v="33138597.719999999"/>
    <s v="Wyoming"/>
    <d v="2021-12-01T00:00:00"/>
    <x v="0"/>
    <x v="11"/>
    <x v="0"/>
    <s v="Cheyenne Light Fuel &amp; Power Co"/>
    <x v="4"/>
    <x v="33"/>
  </r>
  <r>
    <n v="5"/>
    <n v="122"/>
    <x v="54"/>
    <s v="101000 Plant In Service"/>
    <n v="1"/>
    <n v="33138597.719999999"/>
    <n v="58252.93"/>
    <n v="-21664.05"/>
    <n v="0"/>
    <n v="0"/>
    <n v="0"/>
    <n v="33175186.600000001"/>
    <s v="Wyoming"/>
    <d v="2021-12-01T00:00:00"/>
    <x v="0"/>
    <x v="12"/>
    <x v="0"/>
    <s v="Cheyenne Light Fuel &amp; Power Co"/>
    <x v="4"/>
    <x v="33"/>
  </r>
  <r>
    <n v="5"/>
    <n v="122"/>
    <x v="55"/>
    <s v="101000 Plant In Service"/>
    <n v="1"/>
    <n v="25386652.699999999"/>
    <n v="57103.37"/>
    <n v="-121419.11"/>
    <n v="0"/>
    <n v="0"/>
    <n v="0"/>
    <n v="25322336.960000001"/>
    <s v="Wyoming"/>
    <d v="2021-12-01T00:00:00"/>
    <x v="0"/>
    <x v="0"/>
    <x v="0"/>
    <s v="Cheyenne Light Fuel &amp; Power Co"/>
    <x v="4"/>
    <x v="34"/>
  </r>
  <r>
    <n v="5"/>
    <n v="122"/>
    <x v="55"/>
    <s v="101000 Plant In Service"/>
    <n v="1"/>
    <n v="25322336.960000001"/>
    <n v="-0.15"/>
    <n v="0"/>
    <n v="0"/>
    <n v="0"/>
    <n v="0"/>
    <n v="25322336.809999999"/>
    <s v="Wyoming"/>
    <d v="2021-12-01T00:00:00"/>
    <x v="0"/>
    <x v="1"/>
    <x v="0"/>
    <s v="Cheyenne Light Fuel &amp; Power Co"/>
    <x v="4"/>
    <x v="34"/>
  </r>
  <r>
    <n v="5"/>
    <n v="122"/>
    <x v="55"/>
    <s v="101000 Plant In Service"/>
    <n v="1"/>
    <n v="25322336.809999999"/>
    <n v="-2.82"/>
    <n v="-12306.85"/>
    <n v="0"/>
    <n v="0"/>
    <n v="0"/>
    <n v="25310027.140000001"/>
    <s v="Wyoming"/>
    <d v="2021-12-01T00:00:00"/>
    <x v="0"/>
    <x v="2"/>
    <x v="0"/>
    <s v="Cheyenne Light Fuel &amp; Power Co"/>
    <x v="4"/>
    <x v="34"/>
  </r>
  <r>
    <n v="5"/>
    <n v="122"/>
    <x v="55"/>
    <s v="101000 Plant In Service"/>
    <n v="1"/>
    <n v="25310027.140000001"/>
    <n v="1681.45"/>
    <n v="-17949.420000000002"/>
    <n v="0"/>
    <n v="0"/>
    <n v="-13104.4"/>
    <n v="25280654.77"/>
    <s v="Wyoming"/>
    <d v="2021-12-01T00:00:00"/>
    <x v="0"/>
    <x v="3"/>
    <x v="0"/>
    <s v="Cheyenne Light Fuel &amp; Power Co"/>
    <x v="4"/>
    <x v="34"/>
  </r>
  <r>
    <n v="5"/>
    <n v="122"/>
    <x v="55"/>
    <s v="101000 Plant In Service"/>
    <n v="1"/>
    <n v="25280654.77"/>
    <n v="2001.53"/>
    <n v="-75.210000000000008"/>
    <n v="0"/>
    <n v="0"/>
    <n v="0"/>
    <n v="25282581.09"/>
    <s v="Wyoming"/>
    <d v="2021-12-01T00:00:00"/>
    <x v="0"/>
    <x v="4"/>
    <x v="0"/>
    <s v="Cheyenne Light Fuel &amp; Power Co"/>
    <x v="4"/>
    <x v="34"/>
  </r>
  <r>
    <n v="5"/>
    <n v="122"/>
    <x v="55"/>
    <s v="101000 Plant In Service"/>
    <n v="1"/>
    <n v="25282581.09"/>
    <n v="14081.11"/>
    <n v="-69.350000000000009"/>
    <n v="0"/>
    <n v="0"/>
    <n v="0"/>
    <n v="25296592.850000001"/>
    <s v="Wyoming"/>
    <d v="2021-12-01T00:00:00"/>
    <x v="0"/>
    <x v="5"/>
    <x v="0"/>
    <s v="Cheyenne Light Fuel &amp; Power Co"/>
    <x v="4"/>
    <x v="34"/>
  </r>
  <r>
    <n v="5"/>
    <n v="122"/>
    <x v="55"/>
    <s v="101000 Plant In Service"/>
    <n v="1"/>
    <n v="25296592.850000001"/>
    <n v="216506.51"/>
    <n v="-22914.84"/>
    <n v="0"/>
    <n v="0"/>
    <n v="0"/>
    <n v="25490184.52"/>
    <s v="Wyoming"/>
    <d v="2021-12-01T00:00:00"/>
    <x v="0"/>
    <x v="6"/>
    <x v="0"/>
    <s v="Cheyenne Light Fuel &amp; Power Co"/>
    <x v="4"/>
    <x v="34"/>
  </r>
  <r>
    <n v="5"/>
    <n v="122"/>
    <x v="55"/>
    <s v="101000 Plant In Service"/>
    <n v="1"/>
    <n v="25490184.52"/>
    <n v="4481.97"/>
    <n v="-4763.5200000000004"/>
    <n v="0"/>
    <n v="0"/>
    <n v="0"/>
    <n v="25489902.969999999"/>
    <s v="Wyoming"/>
    <d v="2021-12-01T00:00:00"/>
    <x v="0"/>
    <x v="7"/>
    <x v="0"/>
    <s v="Cheyenne Light Fuel &amp; Power Co"/>
    <x v="4"/>
    <x v="34"/>
  </r>
  <r>
    <n v="5"/>
    <n v="122"/>
    <x v="55"/>
    <s v="101000 Plant In Service"/>
    <n v="1"/>
    <n v="25489902.969999999"/>
    <n v="-103.45"/>
    <n v="-8525.59"/>
    <n v="0"/>
    <n v="0"/>
    <n v="0"/>
    <n v="25481273.93"/>
    <s v="Wyoming"/>
    <d v="2021-12-01T00:00:00"/>
    <x v="0"/>
    <x v="8"/>
    <x v="0"/>
    <s v="Cheyenne Light Fuel &amp; Power Co"/>
    <x v="4"/>
    <x v="34"/>
  </r>
  <r>
    <n v="5"/>
    <n v="122"/>
    <x v="55"/>
    <s v="101000 Plant In Service"/>
    <n v="1"/>
    <n v="25481273.93"/>
    <n v="8356.93"/>
    <n v="-6336.57"/>
    <n v="0"/>
    <n v="0"/>
    <n v="0"/>
    <n v="25483294.289999999"/>
    <s v="Wyoming"/>
    <d v="2021-12-01T00:00:00"/>
    <x v="0"/>
    <x v="9"/>
    <x v="0"/>
    <s v="Cheyenne Light Fuel &amp; Power Co"/>
    <x v="4"/>
    <x v="34"/>
  </r>
  <r>
    <n v="5"/>
    <n v="122"/>
    <x v="55"/>
    <s v="101000 Plant In Service"/>
    <n v="1"/>
    <n v="25483294.289999999"/>
    <n v="26200.21"/>
    <n v="0"/>
    <n v="0"/>
    <n v="0"/>
    <n v="0"/>
    <n v="25509494.5"/>
    <s v="Wyoming"/>
    <d v="2021-12-01T00:00:00"/>
    <x v="0"/>
    <x v="10"/>
    <x v="0"/>
    <s v="Cheyenne Light Fuel &amp; Power Co"/>
    <x v="4"/>
    <x v="34"/>
  </r>
  <r>
    <n v="5"/>
    <n v="122"/>
    <x v="55"/>
    <s v="101000 Plant In Service"/>
    <n v="1"/>
    <n v="25509494.5"/>
    <n v="202526.23"/>
    <n v="-21301.200000000001"/>
    <n v="0"/>
    <n v="0"/>
    <n v="0"/>
    <n v="25690719.530000001"/>
    <s v="Wyoming"/>
    <d v="2021-12-01T00:00:00"/>
    <x v="0"/>
    <x v="11"/>
    <x v="0"/>
    <s v="Cheyenne Light Fuel &amp; Power Co"/>
    <x v="4"/>
    <x v="34"/>
  </r>
  <r>
    <n v="5"/>
    <n v="122"/>
    <x v="55"/>
    <s v="101000 Plant In Service"/>
    <n v="1"/>
    <n v="25690719.530000001"/>
    <n v="6885.33"/>
    <n v="-15513.220000000001"/>
    <n v="0"/>
    <n v="0"/>
    <n v="0"/>
    <n v="25682091.640000001"/>
    <s v="Wyoming"/>
    <d v="2021-12-01T00:00:00"/>
    <x v="0"/>
    <x v="12"/>
    <x v="0"/>
    <s v="Cheyenne Light Fuel &amp; Power Co"/>
    <x v="4"/>
    <x v="34"/>
  </r>
  <r>
    <n v="5"/>
    <n v="122"/>
    <x v="56"/>
    <s v="101000 Plant In Service"/>
    <n v="1"/>
    <n v="11918169.02"/>
    <n v="492321.22000000003"/>
    <n v="-32839.590000000004"/>
    <n v="0"/>
    <n v="0"/>
    <n v="0"/>
    <n v="12377650.65"/>
    <s v="Wyoming"/>
    <d v="2021-12-01T00:00:00"/>
    <x v="0"/>
    <x v="0"/>
    <x v="0"/>
    <s v="Cheyenne Light Fuel &amp; Power Co"/>
    <x v="4"/>
    <x v="35"/>
  </r>
  <r>
    <n v="5"/>
    <n v="122"/>
    <x v="56"/>
    <s v="101000 Plant In Service"/>
    <n v="1"/>
    <n v="12377650.65"/>
    <n v="8088.62"/>
    <n v="-2102.39"/>
    <n v="0"/>
    <n v="0"/>
    <n v="0"/>
    <n v="12383636.880000001"/>
    <s v="Wyoming"/>
    <d v="2021-12-01T00:00:00"/>
    <x v="0"/>
    <x v="1"/>
    <x v="0"/>
    <s v="Cheyenne Light Fuel &amp; Power Co"/>
    <x v="4"/>
    <x v="35"/>
  </r>
  <r>
    <n v="5"/>
    <n v="122"/>
    <x v="56"/>
    <s v="101000 Plant In Service"/>
    <n v="1"/>
    <n v="12383636.880000001"/>
    <n v="-3088.26"/>
    <n v="-18921.41"/>
    <n v="0"/>
    <n v="0"/>
    <n v="0"/>
    <n v="12361627.210000001"/>
    <s v="Wyoming"/>
    <d v="2021-12-01T00:00:00"/>
    <x v="0"/>
    <x v="2"/>
    <x v="0"/>
    <s v="Cheyenne Light Fuel &amp; Power Co"/>
    <x v="4"/>
    <x v="35"/>
  </r>
  <r>
    <n v="5"/>
    <n v="122"/>
    <x v="56"/>
    <s v="101000 Plant In Service"/>
    <n v="1"/>
    <n v="12361627.210000001"/>
    <n v="50899.85"/>
    <n v="-9099.56"/>
    <n v="0"/>
    <n v="0"/>
    <n v="0"/>
    <n v="12403427.5"/>
    <s v="Wyoming"/>
    <d v="2021-12-01T00:00:00"/>
    <x v="0"/>
    <x v="3"/>
    <x v="0"/>
    <s v="Cheyenne Light Fuel &amp; Power Co"/>
    <x v="4"/>
    <x v="35"/>
  </r>
  <r>
    <n v="5"/>
    <n v="122"/>
    <x v="56"/>
    <s v="101000 Plant In Service"/>
    <n v="1"/>
    <n v="12403427.5"/>
    <n v="88967.06"/>
    <n v="0"/>
    <n v="0"/>
    <n v="0"/>
    <n v="0"/>
    <n v="12492394.560000001"/>
    <s v="Wyoming"/>
    <d v="2021-12-01T00:00:00"/>
    <x v="0"/>
    <x v="4"/>
    <x v="0"/>
    <s v="Cheyenne Light Fuel &amp; Power Co"/>
    <x v="4"/>
    <x v="35"/>
  </r>
  <r>
    <n v="5"/>
    <n v="122"/>
    <x v="56"/>
    <s v="101000 Plant In Service"/>
    <n v="1"/>
    <n v="12492394.560000001"/>
    <n v="435722.84"/>
    <n v="0"/>
    <n v="0"/>
    <n v="0"/>
    <n v="0"/>
    <n v="12928117.4"/>
    <s v="Wyoming"/>
    <d v="2021-12-01T00:00:00"/>
    <x v="0"/>
    <x v="5"/>
    <x v="0"/>
    <s v="Cheyenne Light Fuel &amp; Power Co"/>
    <x v="4"/>
    <x v="35"/>
  </r>
  <r>
    <n v="5"/>
    <n v="122"/>
    <x v="56"/>
    <s v="101000 Plant In Service"/>
    <n v="1"/>
    <n v="12928117.4"/>
    <n v="262836.57"/>
    <n v="-6130.3600000000006"/>
    <n v="0"/>
    <n v="0"/>
    <n v="0"/>
    <n v="13184823.609999999"/>
    <s v="Wyoming"/>
    <d v="2021-12-01T00:00:00"/>
    <x v="0"/>
    <x v="6"/>
    <x v="0"/>
    <s v="Cheyenne Light Fuel &amp; Power Co"/>
    <x v="4"/>
    <x v="35"/>
  </r>
  <r>
    <n v="5"/>
    <n v="122"/>
    <x v="56"/>
    <s v="101000 Plant In Service"/>
    <n v="1"/>
    <n v="13184823.609999999"/>
    <n v="29885.57"/>
    <n v="-44787.67"/>
    <n v="0"/>
    <n v="0"/>
    <n v="0"/>
    <n v="13169921.51"/>
    <s v="Wyoming"/>
    <d v="2021-12-01T00:00:00"/>
    <x v="0"/>
    <x v="7"/>
    <x v="0"/>
    <s v="Cheyenne Light Fuel &amp; Power Co"/>
    <x v="4"/>
    <x v="35"/>
  </r>
  <r>
    <n v="5"/>
    <n v="122"/>
    <x v="56"/>
    <s v="101000 Plant In Service"/>
    <n v="1"/>
    <n v="13169921.51"/>
    <n v="64294.68"/>
    <n v="-8409.5"/>
    <n v="0"/>
    <n v="0"/>
    <n v="0"/>
    <n v="13225806.689999999"/>
    <s v="Wyoming"/>
    <d v="2021-12-01T00:00:00"/>
    <x v="0"/>
    <x v="8"/>
    <x v="0"/>
    <s v="Cheyenne Light Fuel &amp; Power Co"/>
    <x v="4"/>
    <x v="35"/>
  </r>
  <r>
    <n v="5"/>
    <n v="122"/>
    <x v="56"/>
    <s v="101000 Plant In Service"/>
    <n v="1"/>
    <n v="13225806.689999999"/>
    <n v="146740.95000000001"/>
    <n v="-76608.37"/>
    <n v="0"/>
    <n v="0"/>
    <n v="0"/>
    <n v="13295939.27"/>
    <s v="Wyoming"/>
    <d v="2021-12-01T00:00:00"/>
    <x v="0"/>
    <x v="9"/>
    <x v="0"/>
    <s v="Cheyenne Light Fuel &amp; Power Co"/>
    <x v="4"/>
    <x v="35"/>
  </r>
  <r>
    <n v="5"/>
    <n v="122"/>
    <x v="56"/>
    <s v="101000 Plant In Service"/>
    <n v="1"/>
    <n v="13295939.27"/>
    <n v="52441.120000000003"/>
    <n v="0"/>
    <n v="0"/>
    <n v="0"/>
    <n v="0"/>
    <n v="13348380.390000001"/>
    <s v="Wyoming"/>
    <d v="2021-12-01T00:00:00"/>
    <x v="0"/>
    <x v="10"/>
    <x v="0"/>
    <s v="Cheyenne Light Fuel &amp; Power Co"/>
    <x v="4"/>
    <x v="35"/>
  </r>
  <r>
    <n v="5"/>
    <n v="122"/>
    <x v="56"/>
    <s v="101000 Plant In Service"/>
    <n v="1"/>
    <n v="13348380.390000001"/>
    <n v="534630.27"/>
    <n v="-109268.03"/>
    <n v="0"/>
    <n v="0"/>
    <n v="0"/>
    <n v="13773742.630000001"/>
    <s v="Wyoming"/>
    <d v="2021-12-01T00:00:00"/>
    <x v="0"/>
    <x v="11"/>
    <x v="0"/>
    <s v="Cheyenne Light Fuel &amp; Power Co"/>
    <x v="4"/>
    <x v="35"/>
  </r>
  <r>
    <n v="5"/>
    <n v="122"/>
    <x v="56"/>
    <s v="101000 Plant In Service"/>
    <n v="1"/>
    <n v="13773742.630000001"/>
    <n v="243875.61000000002"/>
    <n v="-21262.47"/>
    <n v="0"/>
    <n v="0"/>
    <n v="0"/>
    <n v="13996355.77"/>
    <s v="Wyoming"/>
    <d v="2021-12-01T00:00:00"/>
    <x v="0"/>
    <x v="12"/>
    <x v="0"/>
    <s v="Cheyenne Light Fuel &amp; Power Co"/>
    <x v="4"/>
    <x v="35"/>
  </r>
  <r>
    <n v="5"/>
    <n v="122"/>
    <x v="57"/>
    <s v="101000 Plant In Service"/>
    <n v="1"/>
    <n v="51258268.07"/>
    <n v="1304252.8"/>
    <n v="-142748.36000000002"/>
    <n v="0"/>
    <n v="0"/>
    <n v="-35391.040000000001"/>
    <n v="52384381.469999999"/>
    <s v="Wyoming"/>
    <d v="2021-12-01T00:00:00"/>
    <x v="0"/>
    <x v="0"/>
    <x v="0"/>
    <s v="Cheyenne Light Fuel &amp; Power Co"/>
    <x v="4"/>
    <x v="36"/>
  </r>
  <r>
    <n v="5"/>
    <n v="122"/>
    <x v="57"/>
    <s v="101000 Plant In Service"/>
    <n v="1"/>
    <n v="52384381.469999999"/>
    <n v="235042.13"/>
    <n v="171977.89"/>
    <n v="0"/>
    <n v="0"/>
    <n v="0"/>
    <n v="52791401.490000002"/>
    <s v="Wyoming"/>
    <d v="2021-12-01T00:00:00"/>
    <x v="0"/>
    <x v="1"/>
    <x v="0"/>
    <s v="Cheyenne Light Fuel &amp; Power Co"/>
    <x v="4"/>
    <x v="36"/>
  </r>
  <r>
    <n v="5"/>
    <n v="122"/>
    <x v="57"/>
    <s v="101000 Plant In Service"/>
    <n v="1"/>
    <n v="52791401.490000002"/>
    <n v="-2705.96"/>
    <n v="-41426.36"/>
    <n v="0"/>
    <n v="0"/>
    <n v="0"/>
    <n v="52747269.170000002"/>
    <s v="Wyoming"/>
    <d v="2021-12-01T00:00:00"/>
    <x v="0"/>
    <x v="2"/>
    <x v="0"/>
    <s v="Cheyenne Light Fuel &amp; Power Co"/>
    <x v="4"/>
    <x v="36"/>
  </r>
  <r>
    <n v="5"/>
    <n v="122"/>
    <x v="57"/>
    <s v="101000 Plant In Service"/>
    <n v="1"/>
    <n v="52747269.170000002"/>
    <n v="52427.48"/>
    <n v="-12590.37"/>
    <n v="0"/>
    <n v="0"/>
    <n v="-45252.28"/>
    <n v="52741854"/>
    <s v="Wyoming"/>
    <d v="2021-12-01T00:00:00"/>
    <x v="0"/>
    <x v="3"/>
    <x v="0"/>
    <s v="Cheyenne Light Fuel &amp; Power Co"/>
    <x v="4"/>
    <x v="36"/>
  </r>
  <r>
    <n v="5"/>
    <n v="122"/>
    <x v="57"/>
    <s v="101000 Plant In Service"/>
    <n v="1"/>
    <n v="52741854"/>
    <n v="229271.53"/>
    <n v="-2017.02"/>
    <n v="0"/>
    <n v="0"/>
    <n v="0"/>
    <n v="52969108.509999998"/>
    <s v="Wyoming"/>
    <d v="2021-12-01T00:00:00"/>
    <x v="0"/>
    <x v="4"/>
    <x v="0"/>
    <s v="Cheyenne Light Fuel &amp; Power Co"/>
    <x v="4"/>
    <x v="36"/>
  </r>
  <r>
    <n v="5"/>
    <n v="122"/>
    <x v="57"/>
    <s v="101000 Plant In Service"/>
    <n v="1"/>
    <n v="52969108.509999998"/>
    <n v="160880.07"/>
    <n v="-8214.2999999999993"/>
    <n v="0"/>
    <n v="0"/>
    <n v="0"/>
    <n v="53121774.280000001"/>
    <s v="Wyoming"/>
    <d v="2021-12-01T00:00:00"/>
    <x v="0"/>
    <x v="5"/>
    <x v="0"/>
    <s v="Cheyenne Light Fuel &amp; Power Co"/>
    <x v="4"/>
    <x v="36"/>
  </r>
  <r>
    <n v="5"/>
    <n v="122"/>
    <x v="57"/>
    <s v="101000 Plant In Service"/>
    <n v="1"/>
    <n v="53121774.280000001"/>
    <n v="272079.53999999998"/>
    <n v="-22137.91"/>
    <n v="0"/>
    <n v="0"/>
    <n v="0"/>
    <n v="53371715.909999996"/>
    <s v="Wyoming"/>
    <d v="2021-12-01T00:00:00"/>
    <x v="0"/>
    <x v="6"/>
    <x v="0"/>
    <s v="Cheyenne Light Fuel &amp; Power Co"/>
    <x v="4"/>
    <x v="36"/>
  </r>
  <r>
    <n v="5"/>
    <n v="122"/>
    <x v="57"/>
    <s v="101000 Plant In Service"/>
    <n v="1"/>
    <n v="53371715.909999996"/>
    <n v="48736.83"/>
    <n v="-64974.21"/>
    <n v="0"/>
    <n v="0"/>
    <n v="0"/>
    <n v="53355478.530000001"/>
    <s v="Wyoming"/>
    <d v="2021-12-01T00:00:00"/>
    <x v="0"/>
    <x v="7"/>
    <x v="0"/>
    <s v="Cheyenne Light Fuel &amp; Power Co"/>
    <x v="4"/>
    <x v="36"/>
  </r>
  <r>
    <n v="5"/>
    <n v="122"/>
    <x v="57"/>
    <s v="101000 Plant In Service"/>
    <n v="1"/>
    <n v="53355478.530000001"/>
    <n v="71927.12"/>
    <n v="-4555.91"/>
    <n v="0"/>
    <n v="0"/>
    <n v="0"/>
    <n v="53422849.740000002"/>
    <s v="Wyoming"/>
    <d v="2021-12-01T00:00:00"/>
    <x v="0"/>
    <x v="8"/>
    <x v="0"/>
    <s v="Cheyenne Light Fuel &amp; Power Co"/>
    <x v="4"/>
    <x v="36"/>
  </r>
  <r>
    <n v="5"/>
    <n v="122"/>
    <x v="57"/>
    <s v="101000 Plant In Service"/>
    <n v="1"/>
    <n v="53422849.740000002"/>
    <n v="192628.85"/>
    <n v="-127196.11"/>
    <n v="0"/>
    <n v="0"/>
    <n v="0"/>
    <n v="53488282.479999997"/>
    <s v="Wyoming"/>
    <d v="2021-12-01T00:00:00"/>
    <x v="0"/>
    <x v="9"/>
    <x v="0"/>
    <s v="Cheyenne Light Fuel &amp; Power Co"/>
    <x v="4"/>
    <x v="36"/>
  </r>
  <r>
    <n v="5"/>
    <n v="122"/>
    <x v="57"/>
    <s v="101000 Plant In Service"/>
    <n v="1"/>
    <n v="53488282.479999997"/>
    <n v="74111.180000000008"/>
    <n v="0"/>
    <n v="0"/>
    <n v="0"/>
    <n v="0"/>
    <n v="53562393.659999996"/>
    <s v="Wyoming"/>
    <d v="2021-12-01T00:00:00"/>
    <x v="0"/>
    <x v="10"/>
    <x v="0"/>
    <s v="Cheyenne Light Fuel &amp; Power Co"/>
    <x v="4"/>
    <x v="36"/>
  </r>
  <r>
    <n v="5"/>
    <n v="122"/>
    <x v="57"/>
    <s v="101000 Plant In Service"/>
    <n v="1"/>
    <n v="53562393.659999996"/>
    <n v="671105.51"/>
    <n v="-94615.86"/>
    <n v="0"/>
    <n v="0"/>
    <n v="0"/>
    <n v="54138883.310000002"/>
    <s v="Wyoming"/>
    <d v="2021-12-01T00:00:00"/>
    <x v="0"/>
    <x v="11"/>
    <x v="0"/>
    <s v="Cheyenne Light Fuel &amp; Power Co"/>
    <x v="4"/>
    <x v="36"/>
  </r>
  <r>
    <n v="5"/>
    <n v="122"/>
    <x v="57"/>
    <s v="101000 Plant In Service"/>
    <n v="1"/>
    <n v="54138883.310000002"/>
    <n v="1340373.22"/>
    <n v="-106674.54000000001"/>
    <n v="0"/>
    <n v="0"/>
    <n v="0"/>
    <n v="55372581.990000002"/>
    <s v="Wyoming"/>
    <d v="2021-12-01T00:00:00"/>
    <x v="0"/>
    <x v="12"/>
    <x v="0"/>
    <s v="Cheyenne Light Fuel &amp; Power Co"/>
    <x v="4"/>
    <x v="36"/>
  </r>
  <r>
    <n v="5"/>
    <n v="122"/>
    <x v="58"/>
    <s v="101000 Plant In Service"/>
    <n v="1"/>
    <n v="4192210.07"/>
    <n v="172307.52"/>
    <n v="-18792.36"/>
    <n v="0"/>
    <n v="0"/>
    <n v="0"/>
    <n v="4345725.2300000004"/>
    <s v="Wyoming"/>
    <d v="2021-12-01T00:00:00"/>
    <x v="0"/>
    <x v="0"/>
    <x v="0"/>
    <s v="Cheyenne Light Fuel &amp; Power Co"/>
    <x v="4"/>
    <x v="37"/>
  </r>
  <r>
    <n v="5"/>
    <n v="122"/>
    <x v="58"/>
    <s v="101000 Plant In Service"/>
    <n v="1"/>
    <n v="4345725.2300000004"/>
    <n v="3189.71"/>
    <n v="-1544.82"/>
    <n v="0"/>
    <n v="0"/>
    <n v="0"/>
    <n v="4347370.12"/>
    <s v="Wyoming"/>
    <d v="2021-12-01T00:00:00"/>
    <x v="0"/>
    <x v="1"/>
    <x v="0"/>
    <s v="Cheyenne Light Fuel &amp; Power Co"/>
    <x v="4"/>
    <x v="37"/>
  </r>
  <r>
    <n v="5"/>
    <n v="122"/>
    <x v="58"/>
    <s v="101000 Plant In Service"/>
    <n v="1"/>
    <n v="4347370.12"/>
    <n v="-26.17"/>
    <n v="-1163.3399999999999"/>
    <n v="0"/>
    <n v="0"/>
    <n v="0"/>
    <n v="4346180.6100000003"/>
    <s v="Wyoming"/>
    <d v="2021-12-01T00:00:00"/>
    <x v="0"/>
    <x v="2"/>
    <x v="0"/>
    <s v="Cheyenne Light Fuel &amp; Power Co"/>
    <x v="4"/>
    <x v="37"/>
  </r>
  <r>
    <n v="5"/>
    <n v="122"/>
    <x v="58"/>
    <s v="101000 Plant In Service"/>
    <n v="1"/>
    <n v="4346180.6100000003"/>
    <n v="9033.58"/>
    <n v="-14906.880000000001"/>
    <n v="0"/>
    <n v="0"/>
    <n v="0"/>
    <n v="4340307.3099999996"/>
    <s v="Wyoming"/>
    <d v="2021-12-01T00:00:00"/>
    <x v="0"/>
    <x v="3"/>
    <x v="0"/>
    <s v="Cheyenne Light Fuel &amp; Power Co"/>
    <x v="4"/>
    <x v="37"/>
  </r>
  <r>
    <n v="5"/>
    <n v="122"/>
    <x v="58"/>
    <s v="101000 Plant In Service"/>
    <n v="1"/>
    <n v="4340307.3099999996"/>
    <n v="25556.57"/>
    <n v="-1151.6000000000001"/>
    <n v="0"/>
    <n v="0"/>
    <n v="0"/>
    <n v="4364712.28"/>
    <s v="Wyoming"/>
    <d v="2021-12-01T00:00:00"/>
    <x v="0"/>
    <x v="4"/>
    <x v="0"/>
    <s v="Cheyenne Light Fuel &amp; Power Co"/>
    <x v="4"/>
    <x v="37"/>
  </r>
  <r>
    <n v="5"/>
    <n v="122"/>
    <x v="58"/>
    <s v="101000 Plant In Service"/>
    <n v="1"/>
    <n v="4364712.28"/>
    <n v="83442.66"/>
    <n v="-2455.4900000000002"/>
    <n v="0"/>
    <n v="0"/>
    <n v="0"/>
    <n v="4445699.45"/>
    <s v="Wyoming"/>
    <d v="2021-12-01T00:00:00"/>
    <x v="0"/>
    <x v="5"/>
    <x v="0"/>
    <s v="Cheyenne Light Fuel &amp; Power Co"/>
    <x v="4"/>
    <x v="37"/>
  </r>
  <r>
    <n v="5"/>
    <n v="122"/>
    <x v="58"/>
    <s v="101000 Plant In Service"/>
    <n v="1"/>
    <n v="4445699.45"/>
    <n v="154032.58000000002"/>
    <n v="-19071.310000000001"/>
    <n v="0"/>
    <n v="0"/>
    <n v="0"/>
    <n v="4580660.72"/>
    <s v="Wyoming"/>
    <d v="2021-12-01T00:00:00"/>
    <x v="0"/>
    <x v="6"/>
    <x v="0"/>
    <s v="Cheyenne Light Fuel &amp; Power Co"/>
    <x v="4"/>
    <x v="37"/>
  </r>
  <r>
    <n v="5"/>
    <n v="122"/>
    <x v="58"/>
    <s v="101000 Plant In Service"/>
    <n v="1"/>
    <n v="4580660.72"/>
    <n v="17311.54"/>
    <n v="-10064.300000000001"/>
    <n v="0"/>
    <n v="0"/>
    <n v="0"/>
    <n v="4587907.96"/>
    <s v="Wyoming"/>
    <d v="2021-12-01T00:00:00"/>
    <x v="0"/>
    <x v="7"/>
    <x v="0"/>
    <s v="Cheyenne Light Fuel &amp; Power Co"/>
    <x v="4"/>
    <x v="37"/>
  </r>
  <r>
    <n v="5"/>
    <n v="122"/>
    <x v="58"/>
    <s v="101000 Plant In Service"/>
    <n v="1"/>
    <n v="4587907.96"/>
    <n v="42261.97"/>
    <n v="-2848.42"/>
    <n v="0"/>
    <n v="0"/>
    <n v="0"/>
    <n v="4627321.51"/>
    <s v="Wyoming"/>
    <d v="2021-12-01T00:00:00"/>
    <x v="0"/>
    <x v="8"/>
    <x v="0"/>
    <s v="Cheyenne Light Fuel &amp; Power Co"/>
    <x v="4"/>
    <x v="37"/>
  </r>
  <r>
    <n v="5"/>
    <n v="122"/>
    <x v="58"/>
    <s v="101000 Plant In Service"/>
    <n v="1"/>
    <n v="4627321.51"/>
    <n v="55744.4"/>
    <n v="-23317.260000000002"/>
    <n v="0"/>
    <n v="0"/>
    <n v="0"/>
    <n v="4659748.6500000004"/>
    <s v="Wyoming"/>
    <d v="2021-12-01T00:00:00"/>
    <x v="0"/>
    <x v="9"/>
    <x v="0"/>
    <s v="Cheyenne Light Fuel &amp; Power Co"/>
    <x v="4"/>
    <x v="37"/>
  </r>
  <r>
    <n v="5"/>
    <n v="122"/>
    <x v="58"/>
    <s v="101000 Plant In Service"/>
    <n v="1"/>
    <n v="4659748.6500000004"/>
    <n v="39754.61"/>
    <n v="0"/>
    <n v="0"/>
    <n v="0"/>
    <n v="0"/>
    <n v="4699503.26"/>
    <s v="Wyoming"/>
    <d v="2021-12-01T00:00:00"/>
    <x v="0"/>
    <x v="10"/>
    <x v="0"/>
    <s v="Cheyenne Light Fuel &amp; Power Co"/>
    <x v="4"/>
    <x v="37"/>
  </r>
  <r>
    <n v="5"/>
    <n v="122"/>
    <x v="58"/>
    <s v="101000 Plant In Service"/>
    <n v="1"/>
    <n v="4699503.26"/>
    <n v="418526.95"/>
    <n v="-22526.14"/>
    <n v="0"/>
    <n v="0"/>
    <n v="0"/>
    <n v="5095504.07"/>
    <s v="Wyoming"/>
    <d v="2021-12-01T00:00:00"/>
    <x v="0"/>
    <x v="11"/>
    <x v="0"/>
    <s v="Cheyenne Light Fuel &amp; Power Co"/>
    <x v="4"/>
    <x v="37"/>
  </r>
  <r>
    <n v="5"/>
    <n v="122"/>
    <x v="58"/>
    <s v="101000 Plant In Service"/>
    <n v="1"/>
    <n v="5095504.07"/>
    <n v="27522.600000000002"/>
    <n v="-12108.33"/>
    <n v="0"/>
    <n v="0"/>
    <n v="0"/>
    <n v="5110918.34"/>
    <s v="Wyoming"/>
    <d v="2021-12-01T00:00:00"/>
    <x v="0"/>
    <x v="12"/>
    <x v="0"/>
    <s v="Cheyenne Light Fuel &amp; Power Co"/>
    <x v="4"/>
    <x v="37"/>
  </r>
  <r>
    <n v="5"/>
    <n v="122"/>
    <x v="59"/>
    <s v="101000 Plant In Service"/>
    <n v="1"/>
    <n v="8609827.7799999993"/>
    <n v="57536.700000000004"/>
    <n v="-27901.260000000002"/>
    <n v="0"/>
    <n v="0"/>
    <n v="0"/>
    <n v="8639463.2200000007"/>
    <s v="Wyoming"/>
    <d v="2021-12-01T00:00:00"/>
    <x v="0"/>
    <x v="0"/>
    <x v="0"/>
    <s v="Cheyenne Light Fuel &amp; Power Co"/>
    <x v="4"/>
    <x v="37"/>
  </r>
  <r>
    <n v="5"/>
    <n v="122"/>
    <x v="59"/>
    <s v="101000 Plant In Service"/>
    <n v="1"/>
    <n v="8639463.2200000007"/>
    <n v="8479.7100000000009"/>
    <n v="0"/>
    <n v="0"/>
    <n v="0"/>
    <n v="0"/>
    <n v="8647942.9299999997"/>
    <s v="Wyoming"/>
    <d v="2021-12-01T00:00:00"/>
    <x v="0"/>
    <x v="1"/>
    <x v="0"/>
    <s v="Cheyenne Light Fuel &amp; Power Co"/>
    <x v="4"/>
    <x v="37"/>
  </r>
  <r>
    <n v="5"/>
    <n v="122"/>
    <x v="59"/>
    <s v="101000 Plant In Service"/>
    <n v="1"/>
    <n v="8647942.9299999997"/>
    <n v="-18.05"/>
    <n v="-9132.66"/>
    <n v="0"/>
    <n v="0"/>
    <n v="0"/>
    <n v="8638792.2200000007"/>
    <s v="Wyoming"/>
    <d v="2021-12-01T00:00:00"/>
    <x v="0"/>
    <x v="2"/>
    <x v="0"/>
    <s v="Cheyenne Light Fuel &amp; Power Co"/>
    <x v="4"/>
    <x v="37"/>
  </r>
  <r>
    <n v="5"/>
    <n v="122"/>
    <x v="59"/>
    <s v="101000 Plant In Service"/>
    <n v="1"/>
    <n v="8638792.2200000007"/>
    <n v="153091.5"/>
    <n v="-49398.57"/>
    <n v="0"/>
    <n v="0"/>
    <n v="0"/>
    <n v="8742485.1500000004"/>
    <s v="Wyoming"/>
    <d v="2021-12-01T00:00:00"/>
    <x v="0"/>
    <x v="3"/>
    <x v="0"/>
    <s v="Cheyenne Light Fuel &amp; Power Co"/>
    <x v="4"/>
    <x v="37"/>
  </r>
  <r>
    <n v="5"/>
    <n v="122"/>
    <x v="59"/>
    <s v="101000 Plant In Service"/>
    <n v="1"/>
    <n v="8742485.1500000004"/>
    <n v="14801.01"/>
    <n v="0"/>
    <n v="0"/>
    <n v="0"/>
    <n v="0"/>
    <n v="8757286.1600000001"/>
    <s v="Wyoming"/>
    <d v="2021-12-01T00:00:00"/>
    <x v="0"/>
    <x v="4"/>
    <x v="0"/>
    <s v="Cheyenne Light Fuel &amp; Power Co"/>
    <x v="4"/>
    <x v="37"/>
  </r>
  <r>
    <n v="5"/>
    <n v="122"/>
    <x v="59"/>
    <s v="101000 Plant In Service"/>
    <n v="1"/>
    <n v="8757286.1600000001"/>
    <n v="39494.61"/>
    <n v="-2074.5500000000002"/>
    <n v="0"/>
    <n v="0"/>
    <n v="0"/>
    <n v="8794706.2200000007"/>
    <s v="Wyoming"/>
    <d v="2021-12-01T00:00:00"/>
    <x v="0"/>
    <x v="5"/>
    <x v="0"/>
    <s v="Cheyenne Light Fuel &amp; Power Co"/>
    <x v="4"/>
    <x v="37"/>
  </r>
  <r>
    <n v="5"/>
    <n v="122"/>
    <x v="59"/>
    <s v="101000 Plant In Service"/>
    <n v="1"/>
    <n v="8794706.2200000007"/>
    <n v="126277.05"/>
    <n v="-45152.81"/>
    <n v="0"/>
    <n v="0"/>
    <n v="0"/>
    <n v="8875830.4600000009"/>
    <s v="Wyoming"/>
    <d v="2021-12-01T00:00:00"/>
    <x v="0"/>
    <x v="6"/>
    <x v="0"/>
    <s v="Cheyenne Light Fuel &amp; Power Co"/>
    <x v="4"/>
    <x v="37"/>
  </r>
  <r>
    <n v="5"/>
    <n v="122"/>
    <x v="59"/>
    <s v="101000 Plant In Service"/>
    <n v="1"/>
    <n v="8875830.4600000009"/>
    <n v="24228.07"/>
    <n v="-4027.37"/>
    <n v="0"/>
    <n v="0"/>
    <n v="0"/>
    <n v="8896031.1600000001"/>
    <s v="Wyoming"/>
    <d v="2021-12-01T00:00:00"/>
    <x v="0"/>
    <x v="7"/>
    <x v="0"/>
    <s v="Cheyenne Light Fuel &amp; Power Co"/>
    <x v="4"/>
    <x v="37"/>
  </r>
  <r>
    <n v="5"/>
    <n v="122"/>
    <x v="59"/>
    <s v="101000 Plant In Service"/>
    <n v="1"/>
    <n v="8896031.1600000001"/>
    <n v="63882.78"/>
    <n v="-20136.850000000002"/>
    <n v="0"/>
    <n v="0"/>
    <n v="0"/>
    <n v="8939777.0899999999"/>
    <s v="Wyoming"/>
    <d v="2021-12-01T00:00:00"/>
    <x v="0"/>
    <x v="8"/>
    <x v="0"/>
    <s v="Cheyenne Light Fuel &amp; Power Co"/>
    <x v="4"/>
    <x v="37"/>
  </r>
  <r>
    <n v="5"/>
    <n v="122"/>
    <x v="59"/>
    <s v="101000 Plant In Service"/>
    <n v="1"/>
    <n v="8939777.0899999999"/>
    <n v="121614.72"/>
    <n v="-9131.91"/>
    <n v="0"/>
    <n v="0"/>
    <n v="0"/>
    <n v="9052259.9000000004"/>
    <s v="Wyoming"/>
    <d v="2021-12-01T00:00:00"/>
    <x v="0"/>
    <x v="9"/>
    <x v="0"/>
    <s v="Cheyenne Light Fuel &amp; Power Co"/>
    <x v="4"/>
    <x v="37"/>
  </r>
  <r>
    <n v="5"/>
    <n v="122"/>
    <x v="59"/>
    <s v="101000 Plant In Service"/>
    <n v="1"/>
    <n v="9052259.9000000004"/>
    <n v="19673.78"/>
    <n v="0"/>
    <n v="0"/>
    <n v="0"/>
    <n v="0"/>
    <n v="9071933.6799999997"/>
    <s v="Wyoming"/>
    <d v="2021-12-01T00:00:00"/>
    <x v="0"/>
    <x v="10"/>
    <x v="0"/>
    <s v="Cheyenne Light Fuel &amp; Power Co"/>
    <x v="4"/>
    <x v="37"/>
  </r>
  <r>
    <n v="5"/>
    <n v="122"/>
    <x v="59"/>
    <s v="101000 Plant In Service"/>
    <n v="1"/>
    <n v="9071933.6799999997"/>
    <n v="34436.93"/>
    <n v="-6323.27"/>
    <n v="0"/>
    <n v="0"/>
    <n v="0"/>
    <n v="9100047.3399999999"/>
    <s v="Wyoming"/>
    <d v="2021-12-01T00:00:00"/>
    <x v="0"/>
    <x v="11"/>
    <x v="0"/>
    <s v="Cheyenne Light Fuel &amp; Power Co"/>
    <x v="4"/>
    <x v="37"/>
  </r>
  <r>
    <n v="5"/>
    <n v="122"/>
    <x v="59"/>
    <s v="101000 Plant In Service"/>
    <n v="1"/>
    <n v="9100047.3399999999"/>
    <n v="74096.27"/>
    <n v="-14754.33"/>
    <n v="0"/>
    <n v="0"/>
    <n v="0"/>
    <n v="9159389.2799999993"/>
    <s v="Wyoming"/>
    <d v="2021-12-01T00:00:00"/>
    <x v="0"/>
    <x v="12"/>
    <x v="0"/>
    <s v="Cheyenne Light Fuel &amp; Power Co"/>
    <x v="4"/>
    <x v="37"/>
  </r>
  <r>
    <n v="5"/>
    <n v="122"/>
    <x v="60"/>
    <s v="101000 Plant In Service"/>
    <n v="1"/>
    <n v="20197922.59"/>
    <n v="423309.33"/>
    <n v="-108636.66"/>
    <n v="0"/>
    <n v="0"/>
    <n v="0"/>
    <n v="20512595.260000002"/>
    <s v="Wyoming"/>
    <d v="2021-12-01T00:00:00"/>
    <x v="0"/>
    <x v="0"/>
    <x v="0"/>
    <s v="Cheyenne Light Fuel &amp; Power Co"/>
    <x v="4"/>
    <x v="37"/>
  </r>
  <r>
    <n v="5"/>
    <n v="122"/>
    <x v="60"/>
    <s v="101000 Plant In Service"/>
    <n v="1"/>
    <n v="20512595.260000002"/>
    <n v="-81.86"/>
    <n v="-7308.6100000000006"/>
    <n v="0"/>
    <n v="0"/>
    <n v="0"/>
    <n v="20505204.789999999"/>
    <s v="Wyoming"/>
    <d v="2021-12-01T00:00:00"/>
    <x v="0"/>
    <x v="1"/>
    <x v="0"/>
    <s v="Cheyenne Light Fuel &amp; Power Co"/>
    <x v="4"/>
    <x v="37"/>
  </r>
  <r>
    <n v="5"/>
    <n v="122"/>
    <x v="60"/>
    <s v="101000 Plant In Service"/>
    <n v="1"/>
    <n v="20505204.789999999"/>
    <n v="-3841.61"/>
    <n v="-50077.47"/>
    <n v="0"/>
    <n v="0"/>
    <n v="0"/>
    <n v="20451285.710000001"/>
    <s v="Wyoming"/>
    <d v="2021-12-01T00:00:00"/>
    <x v="0"/>
    <x v="2"/>
    <x v="0"/>
    <s v="Cheyenne Light Fuel &amp; Power Co"/>
    <x v="4"/>
    <x v="37"/>
  </r>
  <r>
    <n v="5"/>
    <n v="122"/>
    <x v="60"/>
    <s v="101000 Plant In Service"/>
    <n v="1"/>
    <n v="20451285.710000001"/>
    <n v="523495.23000000004"/>
    <n v="-22182.93"/>
    <n v="0"/>
    <n v="0"/>
    <n v="0"/>
    <n v="20952598.010000002"/>
    <s v="Wyoming"/>
    <d v="2021-12-01T00:00:00"/>
    <x v="0"/>
    <x v="3"/>
    <x v="0"/>
    <s v="Cheyenne Light Fuel &amp; Power Co"/>
    <x v="4"/>
    <x v="37"/>
  </r>
  <r>
    <n v="5"/>
    <n v="122"/>
    <x v="60"/>
    <s v="101000 Plant In Service"/>
    <n v="1"/>
    <n v="20952598.010000002"/>
    <n v="229248.94"/>
    <n v="0"/>
    <n v="0"/>
    <n v="0"/>
    <n v="0"/>
    <n v="21181846.949999999"/>
    <s v="Wyoming"/>
    <d v="2021-12-01T00:00:00"/>
    <x v="0"/>
    <x v="4"/>
    <x v="0"/>
    <s v="Cheyenne Light Fuel &amp; Power Co"/>
    <x v="4"/>
    <x v="37"/>
  </r>
  <r>
    <n v="5"/>
    <n v="122"/>
    <x v="60"/>
    <s v="101000 Plant In Service"/>
    <n v="1"/>
    <n v="21181846.949999999"/>
    <n v="239497.30000000002"/>
    <n v="-27728.670000000002"/>
    <n v="0"/>
    <n v="0"/>
    <n v="0"/>
    <n v="21393615.579999998"/>
    <s v="Wyoming"/>
    <d v="2021-12-01T00:00:00"/>
    <x v="0"/>
    <x v="5"/>
    <x v="0"/>
    <s v="Cheyenne Light Fuel &amp; Power Co"/>
    <x v="4"/>
    <x v="37"/>
  </r>
  <r>
    <n v="5"/>
    <n v="122"/>
    <x v="60"/>
    <s v="101000 Plant In Service"/>
    <n v="1"/>
    <n v="21393615.579999998"/>
    <n v="323133.16000000003"/>
    <n v="-16637.23"/>
    <n v="0"/>
    <n v="0"/>
    <n v="0"/>
    <n v="21700111.510000002"/>
    <s v="Wyoming"/>
    <d v="2021-12-01T00:00:00"/>
    <x v="0"/>
    <x v="6"/>
    <x v="0"/>
    <s v="Cheyenne Light Fuel &amp; Power Co"/>
    <x v="4"/>
    <x v="37"/>
  </r>
  <r>
    <n v="5"/>
    <n v="122"/>
    <x v="60"/>
    <s v="101000 Plant In Service"/>
    <n v="1"/>
    <n v="21700111.510000002"/>
    <n v="84855.94"/>
    <n v="-72094.63"/>
    <n v="0"/>
    <n v="0"/>
    <n v="0"/>
    <n v="21712872.82"/>
    <s v="Wyoming"/>
    <d v="2021-12-01T00:00:00"/>
    <x v="0"/>
    <x v="7"/>
    <x v="0"/>
    <s v="Cheyenne Light Fuel &amp; Power Co"/>
    <x v="4"/>
    <x v="37"/>
  </r>
  <r>
    <n v="5"/>
    <n v="122"/>
    <x v="60"/>
    <s v="101000 Plant In Service"/>
    <n v="1"/>
    <n v="21712872.82"/>
    <n v="121769.16"/>
    <n v="0"/>
    <n v="0"/>
    <n v="0"/>
    <n v="0"/>
    <n v="21834641.98"/>
    <s v="Wyoming"/>
    <d v="2021-12-01T00:00:00"/>
    <x v="0"/>
    <x v="8"/>
    <x v="0"/>
    <s v="Cheyenne Light Fuel &amp; Power Co"/>
    <x v="4"/>
    <x v="37"/>
  </r>
  <r>
    <n v="5"/>
    <n v="122"/>
    <x v="60"/>
    <s v="101000 Plant In Service"/>
    <n v="1"/>
    <n v="21834641.98"/>
    <n v="195131.12"/>
    <n v="-137332.36000000002"/>
    <n v="0"/>
    <n v="0"/>
    <n v="0"/>
    <n v="21892440.739999998"/>
    <s v="Wyoming"/>
    <d v="2021-12-01T00:00:00"/>
    <x v="0"/>
    <x v="9"/>
    <x v="0"/>
    <s v="Cheyenne Light Fuel &amp; Power Co"/>
    <x v="4"/>
    <x v="37"/>
  </r>
  <r>
    <n v="5"/>
    <n v="122"/>
    <x v="60"/>
    <s v="101000 Plant In Service"/>
    <n v="1"/>
    <n v="21892440.739999998"/>
    <n v="0"/>
    <n v="0"/>
    <n v="0"/>
    <n v="0"/>
    <n v="0"/>
    <n v="21892440.739999998"/>
    <s v="Wyoming"/>
    <d v="2021-12-01T00:00:00"/>
    <x v="0"/>
    <x v="10"/>
    <x v="0"/>
    <s v="Cheyenne Light Fuel &amp; Power Co"/>
    <x v="4"/>
    <x v="37"/>
  </r>
  <r>
    <n v="5"/>
    <n v="122"/>
    <x v="60"/>
    <s v="101000 Plant In Service"/>
    <n v="1"/>
    <n v="21892440.739999998"/>
    <n v="141453.24"/>
    <n v="-159134.97"/>
    <n v="0"/>
    <n v="0"/>
    <n v="0"/>
    <n v="21874759.010000002"/>
    <s v="Wyoming"/>
    <d v="2021-12-01T00:00:00"/>
    <x v="0"/>
    <x v="11"/>
    <x v="0"/>
    <s v="Cheyenne Light Fuel &amp; Power Co"/>
    <x v="4"/>
    <x v="37"/>
  </r>
  <r>
    <n v="5"/>
    <n v="122"/>
    <x v="60"/>
    <s v="101000 Plant In Service"/>
    <n v="1"/>
    <n v="21874759.010000002"/>
    <n v="254836.45"/>
    <n v="-73375.88"/>
    <n v="0"/>
    <n v="0"/>
    <n v="0"/>
    <n v="22056219.579999998"/>
    <s v="Wyoming"/>
    <d v="2021-12-01T00:00:00"/>
    <x v="0"/>
    <x v="12"/>
    <x v="0"/>
    <s v="Cheyenne Light Fuel &amp; Power Co"/>
    <x v="4"/>
    <x v="37"/>
  </r>
  <r>
    <n v="5"/>
    <n v="122"/>
    <x v="61"/>
    <s v="101000 Plant In Service"/>
    <n v="1"/>
    <n v="4349288.8"/>
    <n v="39.869999999999997"/>
    <n v="-4440.3100000000004"/>
    <n v="0"/>
    <n v="0"/>
    <n v="0"/>
    <n v="4344888.3600000003"/>
    <s v="Wyoming"/>
    <d v="2021-12-01T00:00:00"/>
    <x v="0"/>
    <x v="0"/>
    <x v="0"/>
    <s v="Cheyenne Light Fuel &amp; Power Co"/>
    <x v="4"/>
    <x v="38"/>
  </r>
  <r>
    <n v="5"/>
    <n v="122"/>
    <x v="61"/>
    <s v="101000 Plant In Service"/>
    <n v="1"/>
    <n v="4344888.3600000003"/>
    <n v="0"/>
    <n v="0"/>
    <n v="0"/>
    <n v="0"/>
    <n v="0"/>
    <n v="4344888.3600000003"/>
    <s v="Wyoming"/>
    <d v="2021-12-01T00:00:00"/>
    <x v="0"/>
    <x v="1"/>
    <x v="0"/>
    <s v="Cheyenne Light Fuel &amp; Power Co"/>
    <x v="4"/>
    <x v="38"/>
  </r>
  <r>
    <n v="5"/>
    <n v="122"/>
    <x v="61"/>
    <s v="101000 Plant In Service"/>
    <n v="1"/>
    <n v="4344888.3600000003"/>
    <n v="-0.64"/>
    <n v="0"/>
    <n v="0"/>
    <n v="0"/>
    <n v="0"/>
    <n v="4344887.72"/>
    <s v="Wyoming"/>
    <d v="2021-12-01T00:00:00"/>
    <x v="0"/>
    <x v="2"/>
    <x v="0"/>
    <s v="Cheyenne Light Fuel &amp; Power Co"/>
    <x v="4"/>
    <x v="38"/>
  </r>
  <r>
    <n v="5"/>
    <n v="122"/>
    <x v="61"/>
    <s v="101000 Plant In Service"/>
    <n v="1"/>
    <n v="4344887.72"/>
    <n v="-132.38"/>
    <n v="-24854.400000000001"/>
    <n v="0"/>
    <n v="0"/>
    <n v="0"/>
    <n v="4319900.9400000004"/>
    <s v="Wyoming"/>
    <d v="2021-12-01T00:00:00"/>
    <x v="0"/>
    <x v="3"/>
    <x v="0"/>
    <s v="Cheyenne Light Fuel &amp; Power Co"/>
    <x v="4"/>
    <x v="38"/>
  </r>
  <r>
    <n v="5"/>
    <n v="122"/>
    <x v="61"/>
    <s v="101000 Plant In Service"/>
    <n v="1"/>
    <n v="4319900.9400000004"/>
    <n v="2.0699999999999998"/>
    <n v="0"/>
    <n v="0"/>
    <n v="0"/>
    <n v="0"/>
    <n v="4319903.01"/>
    <s v="Wyoming"/>
    <d v="2021-12-01T00:00:00"/>
    <x v="0"/>
    <x v="4"/>
    <x v="0"/>
    <s v="Cheyenne Light Fuel &amp; Power Co"/>
    <x v="4"/>
    <x v="38"/>
  </r>
  <r>
    <n v="5"/>
    <n v="122"/>
    <x v="61"/>
    <s v="101000 Plant In Service"/>
    <n v="1"/>
    <n v="4319903.01"/>
    <n v="0"/>
    <n v="0"/>
    <n v="0"/>
    <n v="0"/>
    <n v="0"/>
    <n v="4319903.01"/>
    <s v="Wyoming"/>
    <d v="2021-12-01T00:00:00"/>
    <x v="0"/>
    <x v="5"/>
    <x v="0"/>
    <s v="Cheyenne Light Fuel &amp; Power Co"/>
    <x v="4"/>
    <x v="38"/>
  </r>
  <r>
    <n v="5"/>
    <n v="122"/>
    <x v="61"/>
    <s v="101000 Plant In Service"/>
    <n v="1"/>
    <n v="4319903.01"/>
    <n v="0"/>
    <n v="0"/>
    <n v="0"/>
    <n v="0"/>
    <n v="0"/>
    <n v="4319903.01"/>
    <s v="Wyoming"/>
    <d v="2021-12-01T00:00:00"/>
    <x v="0"/>
    <x v="6"/>
    <x v="0"/>
    <s v="Cheyenne Light Fuel &amp; Power Co"/>
    <x v="4"/>
    <x v="38"/>
  </r>
  <r>
    <n v="5"/>
    <n v="122"/>
    <x v="61"/>
    <s v="101000 Plant In Service"/>
    <n v="1"/>
    <n v="4319903.01"/>
    <n v="0"/>
    <n v="0"/>
    <n v="0"/>
    <n v="0"/>
    <n v="0"/>
    <n v="4319903.01"/>
    <s v="Wyoming"/>
    <d v="2021-12-01T00:00:00"/>
    <x v="0"/>
    <x v="7"/>
    <x v="0"/>
    <s v="Cheyenne Light Fuel &amp; Power Co"/>
    <x v="4"/>
    <x v="38"/>
  </r>
  <r>
    <n v="5"/>
    <n v="122"/>
    <x v="61"/>
    <s v="101000 Plant In Service"/>
    <n v="1"/>
    <n v="4319903.01"/>
    <n v="0"/>
    <n v="0"/>
    <n v="0"/>
    <n v="0"/>
    <n v="0"/>
    <n v="4319903.01"/>
    <s v="Wyoming"/>
    <d v="2021-12-01T00:00:00"/>
    <x v="0"/>
    <x v="8"/>
    <x v="0"/>
    <s v="Cheyenne Light Fuel &amp; Power Co"/>
    <x v="4"/>
    <x v="38"/>
  </r>
  <r>
    <n v="5"/>
    <n v="122"/>
    <x v="61"/>
    <s v="101000 Plant In Service"/>
    <n v="1"/>
    <n v="4319903.01"/>
    <n v="19413.78"/>
    <n v="0"/>
    <n v="0"/>
    <n v="0"/>
    <n v="0"/>
    <n v="4339316.79"/>
    <s v="Wyoming"/>
    <d v="2021-12-01T00:00:00"/>
    <x v="0"/>
    <x v="9"/>
    <x v="0"/>
    <s v="Cheyenne Light Fuel &amp; Power Co"/>
    <x v="4"/>
    <x v="38"/>
  </r>
  <r>
    <n v="5"/>
    <n v="122"/>
    <x v="61"/>
    <s v="101000 Plant In Service"/>
    <n v="1"/>
    <n v="4339316.79"/>
    <n v="0"/>
    <n v="0"/>
    <n v="0"/>
    <n v="0"/>
    <n v="0"/>
    <n v="4339316.79"/>
    <s v="Wyoming"/>
    <d v="2021-12-01T00:00:00"/>
    <x v="0"/>
    <x v="10"/>
    <x v="0"/>
    <s v="Cheyenne Light Fuel &amp; Power Co"/>
    <x v="4"/>
    <x v="38"/>
  </r>
  <r>
    <n v="5"/>
    <n v="122"/>
    <x v="61"/>
    <s v="101000 Plant In Service"/>
    <n v="1"/>
    <n v="4339316.79"/>
    <n v="95949.63"/>
    <n v="0"/>
    <n v="0"/>
    <n v="0"/>
    <n v="0"/>
    <n v="4435266.42"/>
    <s v="Wyoming"/>
    <d v="2021-12-01T00:00:00"/>
    <x v="0"/>
    <x v="11"/>
    <x v="0"/>
    <s v="Cheyenne Light Fuel &amp; Power Co"/>
    <x v="4"/>
    <x v="38"/>
  </r>
  <r>
    <n v="5"/>
    <n v="122"/>
    <x v="61"/>
    <s v="101000 Plant In Service"/>
    <n v="1"/>
    <n v="4435266.42"/>
    <n v="69943.570000000007"/>
    <n v="0"/>
    <n v="0"/>
    <n v="0"/>
    <n v="0"/>
    <n v="4505209.99"/>
    <s v="Wyoming"/>
    <d v="2021-12-01T00:00:00"/>
    <x v="0"/>
    <x v="12"/>
    <x v="0"/>
    <s v="Cheyenne Light Fuel &amp; Power Co"/>
    <x v="4"/>
    <x v="38"/>
  </r>
  <r>
    <n v="5"/>
    <n v="122"/>
    <x v="62"/>
    <s v="101000 Plant In Service"/>
    <n v="1"/>
    <n v="17555619.609999999"/>
    <n v="8856.7800000000007"/>
    <n v="0"/>
    <n v="0"/>
    <n v="0"/>
    <n v="0"/>
    <n v="17564476.390000001"/>
    <s v="Wyoming"/>
    <d v="2021-12-01T00:00:00"/>
    <x v="0"/>
    <x v="0"/>
    <x v="0"/>
    <s v="Cheyenne Light Fuel &amp; Power Co"/>
    <x v="4"/>
    <x v="38"/>
  </r>
  <r>
    <n v="5"/>
    <n v="122"/>
    <x v="62"/>
    <s v="101000 Plant In Service"/>
    <n v="1"/>
    <n v="17564476.390000001"/>
    <n v="0"/>
    <n v="0"/>
    <n v="0"/>
    <n v="0"/>
    <n v="0"/>
    <n v="17564476.390000001"/>
    <s v="Wyoming"/>
    <d v="2021-12-01T00:00:00"/>
    <x v="0"/>
    <x v="1"/>
    <x v="0"/>
    <s v="Cheyenne Light Fuel &amp; Power Co"/>
    <x v="4"/>
    <x v="38"/>
  </r>
  <r>
    <n v="5"/>
    <n v="122"/>
    <x v="62"/>
    <s v="101000 Plant In Service"/>
    <n v="1"/>
    <n v="17564476.390000001"/>
    <n v="0"/>
    <n v="0"/>
    <n v="0"/>
    <n v="0"/>
    <n v="0"/>
    <n v="17564476.390000001"/>
    <s v="Wyoming"/>
    <d v="2021-12-01T00:00:00"/>
    <x v="0"/>
    <x v="2"/>
    <x v="0"/>
    <s v="Cheyenne Light Fuel &amp; Power Co"/>
    <x v="4"/>
    <x v="38"/>
  </r>
  <r>
    <n v="5"/>
    <n v="122"/>
    <x v="62"/>
    <s v="101000 Plant In Service"/>
    <n v="1"/>
    <n v="17564476.390000001"/>
    <n v="62.25"/>
    <n v="0"/>
    <n v="0"/>
    <n v="0"/>
    <n v="-356842.53"/>
    <n v="17207696.109999999"/>
    <s v="Wyoming"/>
    <d v="2021-12-01T00:00:00"/>
    <x v="0"/>
    <x v="3"/>
    <x v="0"/>
    <s v="Cheyenne Light Fuel &amp; Power Co"/>
    <x v="4"/>
    <x v="38"/>
  </r>
  <r>
    <n v="5"/>
    <n v="122"/>
    <x v="62"/>
    <s v="101000 Plant In Service"/>
    <n v="1"/>
    <n v="17207696.109999999"/>
    <n v="2921.52"/>
    <n v="0"/>
    <n v="0"/>
    <n v="0"/>
    <n v="0"/>
    <n v="17210617.629999999"/>
    <s v="Wyoming"/>
    <d v="2021-12-01T00:00:00"/>
    <x v="0"/>
    <x v="4"/>
    <x v="0"/>
    <s v="Cheyenne Light Fuel &amp; Power Co"/>
    <x v="4"/>
    <x v="38"/>
  </r>
  <r>
    <n v="5"/>
    <n v="122"/>
    <x v="62"/>
    <s v="101000 Plant In Service"/>
    <n v="1"/>
    <n v="17210617.629999999"/>
    <n v="64055.62"/>
    <n v="0"/>
    <n v="0"/>
    <n v="0"/>
    <n v="0"/>
    <n v="17274673.25"/>
    <s v="Wyoming"/>
    <d v="2021-12-01T00:00:00"/>
    <x v="0"/>
    <x v="5"/>
    <x v="0"/>
    <s v="Cheyenne Light Fuel &amp; Power Co"/>
    <x v="4"/>
    <x v="38"/>
  </r>
  <r>
    <n v="5"/>
    <n v="122"/>
    <x v="62"/>
    <s v="101000 Plant In Service"/>
    <n v="1"/>
    <n v="17274673.25"/>
    <n v="81682.350000000006"/>
    <n v="0"/>
    <n v="0"/>
    <n v="0"/>
    <n v="0"/>
    <n v="17356355.600000001"/>
    <s v="Wyoming"/>
    <d v="2021-12-01T00:00:00"/>
    <x v="0"/>
    <x v="6"/>
    <x v="0"/>
    <s v="Cheyenne Light Fuel &amp; Power Co"/>
    <x v="4"/>
    <x v="38"/>
  </r>
  <r>
    <n v="5"/>
    <n v="122"/>
    <x v="62"/>
    <s v="101000 Plant In Service"/>
    <n v="1"/>
    <n v="17356355.600000001"/>
    <n v="607.43000000000006"/>
    <n v="0"/>
    <n v="0"/>
    <n v="0"/>
    <n v="0"/>
    <n v="17356963.030000001"/>
    <s v="Wyoming"/>
    <d v="2021-12-01T00:00:00"/>
    <x v="0"/>
    <x v="7"/>
    <x v="0"/>
    <s v="Cheyenne Light Fuel &amp; Power Co"/>
    <x v="4"/>
    <x v="38"/>
  </r>
  <r>
    <n v="5"/>
    <n v="122"/>
    <x v="62"/>
    <s v="101000 Plant In Service"/>
    <n v="1"/>
    <n v="17356963.030000001"/>
    <n v="2301.56"/>
    <n v="0"/>
    <n v="0"/>
    <n v="0"/>
    <n v="0"/>
    <n v="17359264.59"/>
    <s v="Wyoming"/>
    <d v="2021-12-01T00:00:00"/>
    <x v="0"/>
    <x v="8"/>
    <x v="0"/>
    <s v="Cheyenne Light Fuel &amp; Power Co"/>
    <x v="4"/>
    <x v="38"/>
  </r>
  <r>
    <n v="5"/>
    <n v="122"/>
    <x v="62"/>
    <s v="101000 Plant In Service"/>
    <n v="1"/>
    <n v="17359264.59"/>
    <n v="572.09"/>
    <n v="0"/>
    <n v="0"/>
    <n v="0"/>
    <n v="0"/>
    <n v="17359836.68"/>
    <s v="Wyoming"/>
    <d v="2021-12-01T00:00:00"/>
    <x v="0"/>
    <x v="9"/>
    <x v="0"/>
    <s v="Cheyenne Light Fuel &amp; Power Co"/>
    <x v="4"/>
    <x v="38"/>
  </r>
  <r>
    <n v="5"/>
    <n v="122"/>
    <x v="62"/>
    <s v="101000 Plant In Service"/>
    <n v="1"/>
    <n v="17359836.68"/>
    <n v="1898.31"/>
    <n v="0"/>
    <n v="0"/>
    <n v="0"/>
    <n v="0"/>
    <n v="17361734.989999998"/>
    <s v="Wyoming"/>
    <d v="2021-12-01T00:00:00"/>
    <x v="0"/>
    <x v="10"/>
    <x v="0"/>
    <s v="Cheyenne Light Fuel &amp; Power Co"/>
    <x v="4"/>
    <x v="38"/>
  </r>
  <r>
    <n v="5"/>
    <n v="122"/>
    <x v="62"/>
    <s v="101000 Plant In Service"/>
    <n v="1"/>
    <n v="17361734.989999998"/>
    <n v="1294873.73"/>
    <n v="0"/>
    <n v="0"/>
    <n v="0"/>
    <n v="0"/>
    <n v="18656608.719999999"/>
    <s v="Wyoming"/>
    <d v="2021-12-01T00:00:00"/>
    <x v="0"/>
    <x v="11"/>
    <x v="0"/>
    <s v="Cheyenne Light Fuel &amp; Power Co"/>
    <x v="4"/>
    <x v="38"/>
  </r>
  <r>
    <n v="5"/>
    <n v="122"/>
    <x v="62"/>
    <s v="101000 Plant In Service"/>
    <n v="1"/>
    <n v="18656608.719999999"/>
    <n v="0"/>
    <n v="0"/>
    <n v="0"/>
    <n v="0"/>
    <n v="0"/>
    <n v="18656608.719999999"/>
    <s v="Wyoming"/>
    <d v="2021-12-01T00:00:00"/>
    <x v="0"/>
    <x v="12"/>
    <x v="0"/>
    <s v="Cheyenne Light Fuel &amp; Power Co"/>
    <x v="4"/>
    <x v="38"/>
  </r>
  <r>
    <n v="5"/>
    <n v="122"/>
    <x v="63"/>
    <s v="101000 Plant In Service"/>
    <n v="1"/>
    <n v="1116893.05"/>
    <n v="3683.94"/>
    <n v="0"/>
    <n v="0"/>
    <n v="0"/>
    <n v="0"/>
    <n v="1120576.99"/>
    <s v="Wyoming"/>
    <d v="2021-12-01T00:00:00"/>
    <x v="0"/>
    <x v="0"/>
    <x v="0"/>
    <s v="Cheyenne Light Fuel &amp; Power Co"/>
    <x v="4"/>
    <x v="39"/>
  </r>
  <r>
    <n v="5"/>
    <n v="122"/>
    <x v="63"/>
    <s v="101000 Plant In Service"/>
    <n v="1"/>
    <n v="1120576.99"/>
    <n v="0"/>
    <n v="0"/>
    <n v="0"/>
    <n v="0"/>
    <n v="0"/>
    <n v="1120576.99"/>
    <s v="Wyoming"/>
    <d v="2021-12-01T00:00:00"/>
    <x v="0"/>
    <x v="1"/>
    <x v="0"/>
    <s v="Cheyenne Light Fuel &amp; Power Co"/>
    <x v="4"/>
    <x v="39"/>
  </r>
  <r>
    <n v="5"/>
    <n v="122"/>
    <x v="63"/>
    <s v="101000 Plant In Service"/>
    <n v="1"/>
    <n v="1120576.99"/>
    <n v="0"/>
    <n v="0"/>
    <n v="3132.01"/>
    <n v="0"/>
    <n v="0"/>
    <n v="1123709"/>
    <s v="Wyoming"/>
    <d v="2021-12-01T00:00:00"/>
    <x v="0"/>
    <x v="2"/>
    <x v="0"/>
    <s v="Cheyenne Light Fuel &amp; Power Co"/>
    <x v="4"/>
    <x v="39"/>
  </r>
  <r>
    <n v="5"/>
    <n v="122"/>
    <x v="63"/>
    <s v="101000 Plant In Service"/>
    <n v="1"/>
    <n v="1123709"/>
    <n v="2039.47"/>
    <n v="0"/>
    <n v="0"/>
    <n v="0"/>
    <n v="0"/>
    <n v="1125748.47"/>
    <s v="Wyoming"/>
    <d v="2021-12-01T00:00:00"/>
    <x v="0"/>
    <x v="3"/>
    <x v="0"/>
    <s v="Cheyenne Light Fuel &amp; Power Co"/>
    <x v="4"/>
    <x v="39"/>
  </r>
  <r>
    <n v="5"/>
    <n v="122"/>
    <x v="63"/>
    <s v="101000 Plant In Service"/>
    <n v="1"/>
    <n v="1125748.47"/>
    <n v="0"/>
    <n v="0"/>
    <n v="3471.27"/>
    <n v="0"/>
    <n v="0"/>
    <n v="1129219.74"/>
    <s v="Wyoming"/>
    <d v="2021-12-01T00:00:00"/>
    <x v="0"/>
    <x v="4"/>
    <x v="0"/>
    <s v="Cheyenne Light Fuel &amp; Power Co"/>
    <x v="4"/>
    <x v="39"/>
  </r>
  <r>
    <n v="5"/>
    <n v="122"/>
    <x v="63"/>
    <s v="101000 Plant In Service"/>
    <n v="1"/>
    <n v="1129219.74"/>
    <n v="0"/>
    <n v="0"/>
    <n v="0"/>
    <n v="0"/>
    <n v="0"/>
    <n v="1129219.74"/>
    <s v="Wyoming"/>
    <d v="2021-12-01T00:00:00"/>
    <x v="0"/>
    <x v="5"/>
    <x v="0"/>
    <s v="Cheyenne Light Fuel &amp; Power Co"/>
    <x v="4"/>
    <x v="39"/>
  </r>
  <r>
    <n v="5"/>
    <n v="122"/>
    <x v="63"/>
    <s v="101000 Plant In Service"/>
    <n v="1"/>
    <n v="1129219.74"/>
    <n v="1207.94"/>
    <n v="0"/>
    <n v="0"/>
    <n v="0"/>
    <n v="0"/>
    <n v="1130427.68"/>
    <s v="Wyoming"/>
    <d v="2021-12-01T00:00:00"/>
    <x v="0"/>
    <x v="6"/>
    <x v="0"/>
    <s v="Cheyenne Light Fuel &amp; Power Co"/>
    <x v="4"/>
    <x v="39"/>
  </r>
  <r>
    <n v="5"/>
    <n v="122"/>
    <x v="63"/>
    <s v="101000 Plant In Service"/>
    <n v="1"/>
    <n v="1130427.68"/>
    <n v="0"/>
    <n v="0"/>
    <n v="3305.13"/>
    <n v="-3975.56"/>
    <n v="0"/>
    <n v="1129757.25"/>
    <s v="Wyoming"/>
    <d v="2021-12-01T00:00:00"/>
    <x v="0"/>
    <x v="7"/>
    <x v="0"/>
    <s v="Cheyenne Light Fuel &amp; Power Co"/>
    <x v="4"/>
    <x v="39"/>
  </r>
  <r>
    <n v="5"/>
    <n v="122"/>
    <x v="63"/>
    <s v="101000 Plant In Service"/>
    <n v="1"/>
    <n v="1129757.25"/>
    <n v="0"/>
    <n v="0"/>
    <n v="2513.9299999999998"/>
    <n v="0"/>
    <n v="0"/>
    <n v="1132271.18"/>
    <s v="Wyoming"/>
    <d v="2021-12-01T00:00:00"/>
    <x v="0"/>
    <x v="8"/>
    <x v="0"/>
    <s v="Cheyenne Light Fuel &amp; Power Co"/>
    <x v="4"/>
    <x v="39"/>
  </r>
  <r>
    <n v="5"/>
    <n v="122"/>
    <x v="63"/>
    <s v="101000 Plant In Service"/>
    <n v="1"/>
    <n v="1132271.18"/>
    <n v="1253.76"/>
    <n v="0"/>
    <n v="169.43"/>
    <n v="0"/>
    <n v="0"/>
    <n v="1133694.3700000001"/>
    <s v="Wyoming"/>
    <d v="2021-12-01T00:00:00"/>
    <x v="0"/>
    <x v="9"/>
    <x v="0"/>
    <s v="Cheyenne Light Fuel &amp; Power Co"/>
    <x v="4"/>
    <x v="39"/>
  </r>
  <r>
    <n v="5"/>
    <n v="122"/>
    <x v="63"/>
    <s v="101000 Plant In Service"/>
    <n v="1"/>
    <n v="1133694.3700000001"/>
    <n v="0"/>
    <n v="0"/>
    <n v="0"/>
    <n v="0"/>
    <n v="0"/>
    <n v="1133694.3700000001"/>
    <s v="Wyoming"/>
    <d v="2021-12-01T00:00:00"/>
    <x v="0"/>
    <x v="10"/>
    <x v="0"/>
    <s v="Cheyenne Light Fuel &amp; Power Co"/>
    <x v="4"/>
    <x v="39"/>
  </r>
  <r>
    <n v="5"/>
    <n v="122"/>
    <x v="63"/>
    <s v="101000 Plant In Service"/>
    <n v="1"/>
    <n v="1133694.3700000001"/>
    <n v="0"/>
    <n v="0"/>
    <n v="7308.42"/>
    <n v="0"/>
    <n v="0"/>
    <n v="1141002.79"/>
    <s v="Wyoming"/>
    <d v="2021-12-01T00:00:00"/>
    <x v="0"/>
    <x v="11"/>
    <x v="0"/>
    <s v="Cheyenne Light Fuel &amp; Power Co"/>
    <x v="4"/>
    <x v="39"/>
  </r>
  <r>
    <n v="5"/>
    <n v="122"/>
    <x v="63"/>
    <s v="101000 Plant In Service"/>
    <n v="1"/>
    <n v="1141002.79"/>
    <n v="5361.79"/>
    <n v="0"/>
    <n v="2475.91"/>
    <n v="0"/>
    <n v="0"/>
    <n v="1148840.49"/>
    <s v="Wyoming"/>
    <d v="2021-12-01T00:00:00"/>
    <x v="0"/>
    <x v="12"/>
    <x v="0"/>
    <s v="Cheyenne Light Fuel &amp; Power Co"/>
    <x v="4"/>
    <x v="39"/>
  </r>
  <r>
    <n v="5"/>
    <n v="122"/>
    <x v="64"/>
    <s v="101000 Plant In Service"/>
    <n v="1"/>
    <n v="0"/>
    <n v="0"/>
    <n v="0"/>
    <n v="0"/>
    <n v="0"/>
    <n v="0"/>
    <n v="0"/>
    <s v="Wyoming"/>
    <d v="2021-12-01T00:00:00"/>
    <x v="0"/>
    <x v="0"/>
    <x v="0"/>
    <s v="Cheyenne Light Fuel &amp; Power Co"/>
    <x v="4"/>
    <x v="39"/>
  </r>
  <r>
    <n v="5"/>
    <n v="122"/>
    <x v="64"/>
    <s v="101000 Plant In Service"/>
    <n v="1"/>
    <n v="0"/>
    <n v="0"/>
    <n v="0"/>
    <n v="0"/>
    <n v="0"/>
    <n v="0"/>
    <n v="0"/>
    <s v="Wyoming"/>
    <d v="2021-12-01T00:00:00"/>
    <x v="0"/>
    <x v="1"/>
    <x v="0"/>
    <s v="Cheyenne Light Fuel &amp; Power Co"/>
    <x v="4"/>
    <x v="39"/>
  </r>
  <r>
    <n v="5"/>
    <n v="122"/>
    <x v="64"/>
    <s v="101000 Plant In Service"/>
    <n v="1"/>
    <n v="0"/>
    <n v="0"/>
    <n v="0"/>
    <n v="0"/>
    <n v="0"/>
    <n v="0"/>
    <n v="0"/>
    <s v="Wyoming"/>
    <d v="2021-12-01T00:00:00"/>
    <x v="0"/>
    <x v="2"/>
    <x v="0"/>
    <s v="Cheyenne Light Fuel &amp; Power Co"/>
    <x v="4"/>
    <x v="39"/>
  </r>
  <r>
    <n v="5"/>
    <n v="122"/>
    <x v="64"/>
    <s v="101000 Plant In Service"/>
    <n v="1"/>
    <n v="0"/>
    <n v="0"/>
    <n v="0"/>
    <n v="0"/>
    <n v="0"/>
    <n v="0"/>
    <n v="0"/>
    <s v="Wyoming"/>
    <d v="2021-12-01T00:00:00"/>
    <x v="0"/>
    <x v="3"/>
    <x v="0"/>
    <s v="Cheyenne Light Fuel &amp; Power Co"/>
    <x v="4"/>
    <x v="39"/>
  </r>
  <r>
    <n v="5"/>
    <n v="122"/>
    <x v="64"/>
    <s v="101000 Plant In Service"/>
    <n v="1"/>
    <n v="0"/>
    <n v="0"/>
    <n v="0"/>
    <n v="0"/>
    <n v="0"/>
    <n v="0"/>
    <n v="0"/>
    <s v="Wyoming"/>
    <d v="2021-12-01T00:00:00"/>
    <x v="0"/>
    <x v="4"/>
    <x v="0"/>
    <s v="Cheyenne Light Fuel &amp; Power Co"/>
    <x v="4"/>
    <x v="39"/>
  </r>
  <r>
    <n v="5"/>
    <n v="122"/>
    <x v="64"/>
    <s v="101000 Plant In Service"/>
    <n v="1"/>
    <n v="0"/>
    <n v="0"/>
    <n v="0"/>
    <n v="0"/>
    <n v="0"/>
    <n v="0"/>
    <n v="0"/>
    <s v="Wyoming"/>
    <d v="2021-12-01T00:00:00"/>
    <x v="0"/>
    <x v="5"/>
    <x v="0"/>
    <s v="Cheyenne Light Fuel &amp; Power Co"/>
    <x v="4"/>
    <x v="39"/>
  </r>
  <r>
    <n v="5"/>
    <n v="122"/>
    <x v="64"/>
    <s v="101000 Plant In Service"/>
    <n v="1"/>
    <n v="0"/>
    <n v="0"/>
    <n v="0"/>
    <n v="0"/>
    <n v="0"/>
    <n v="0"/>
    <n v="0"/>
    <s v="Wyoming"/>
    <d v="2021-12-01T00:00:00"/>
    <x v="0"/>
    <x v="6"/>
    <x v="0"/>
    <s v="Cheyenne Light Fuel &amp; Power Co"/>
    <x v="4"/>
    <x v="39"/>
  </r>
  <r>
    <n v="5"/>
    <n v="122"/>
    <x v="64"/>
    <s v="101000 Plant In Service"/>
    <n v="1"/>
    <n v="0"/>
    <n v="0"/>
    <n v="0"/>
    <n v="0"/>
    <n v="0"/>
    <n v="0"/>
    <n v="0"/>
    <s v="Wyoming"/>
    <d v="2021-12-01T00:00:00"/>
    <x v="0"/>
    <x v="7"/>
    <x v="0"/>
    <s v="Cheyenne Light Fuel &amp; Power Co"/>
    <x v="4"/>
    <x v="39"/>
  </r>
  <r>
    <n v="5"/>
    <n v="122"/>
    <x v="64"/>
    <s v="101000 Plant In Service"/>
    <n v="1"/>
    <n v="0"/>
    <n v="0"/>
    <n v="0"/>
    <n v="0"/>
    <n v="0"/>
    <n v="0"/>
    <n v="0"/>
    <s v="Wyoming"/>
    <d v="2021-12-01T00:00:00"/>
    <x v="0"/>
    <x v="8"/>
    <x v="0"/>
    <s v="Cheyenne Light Fuel &amp; Power Co"/>
    <x v="4"/>
    <x v="39"/>
  </r>
  <r>
    <n v="5"/>
    <n v="122"/>
    <x v="64"/>
    <s v="101000 Plant In Service"/>
    <n v="1"/>
    <n v="0"/>
    <n v="0"/>
    <n v="0"/>
    <n v="0"/>
    <n v="0"/>
    <n v="0"/>
    <n v="0"/>
    <s v="Wyoming"/>
    <d v="2021-12-01T00:00:00"/>
    <x v="0"/>
    <x v="9"/>
    <x v="0"/>
    <s v="Cheyenne Light Fuel &amp; Power Co"/>
    <x v="4"/>
    <x v="39"/>
  </r>
  <r>
    <n v="5"/>
    <n v="122"/>
    <x v="64"/>
    <s v="101000 Plant In Service"/>
    <n v="1"/>
    <n v="0"/>
    <n v="0"/>
    <n v="0"/>
    <n v="0"/>
    <n v="0"/>
    <n v="0"/>
    <n v="0"/>
    <s v="Wyoming"/>
    <d v="2021-12-01T00:00:00"/>
    <x v="0"/>
    <x v="10"/>
    <x v="0"/>
    <s v="Cheyenne Light Fuel &amp; Power Co"/>
    <x v="4"/>
    <x v="39"/>
  </r>
  <r>
    <n v="5"/>
    <n v="122"/>
    <x v="64"/>
    <s v="101000 Plant In Service"/>
    <n v="1"/>
    <n v="0"/>
    <n v="0"/>
    <n v="0"/>
    <n v="0"/>
    <n v="0"/>
    <n v="0"/>
    <n v="0"/>
    <s v="Wyoming"/>
    <d v="2021-12-01T00:00:00"/>
    <x v="0"/>
    <x v="11"/>
    <x v="0"/>
    <s v="Cheyenne Light Fuel &amp; Power Co"/>
    <x v="4"/>
    <x v="39"/>
  </r>
  <r>
    <n v="5"/>
    <n v="122"/>
    <x v="64"/>
    <s v="101000 Plant In Service"/>
    <n v="1"/>
    <n v="0"/>
    <n v="0"/>
    <n v="0"/>
    <n v="0"/>
    <n v="0"/>
    <n v="0"/>
    <n v="0"/>
    <s v="Wyoming"/>
    <d v="2021-12-01T00:00:00"/>
    <x v="0"/>
    <x v="12"/>
    <x v="0"/>
    <s v="Cheyenne Light Fuel &amp; Power Co"/>
    <x v="4"/>
    <x v="39"/>
  </r>
  <r>
    <n v="5"/>
    <n v="122"/>
    <x v="65"/>
    <s v="101000 Plant In Service"/>
    <n v="1"/>
    <n v="8599077.6799999997"/>
    <n v="19373.150000000001"/>
    <n v="-597591.43000000005"/>
    <n v="0"/>
    <n v="-965750.84"/>
    <n v="0"/>
    <n v="7055108.5599999996"/>
    <s v="Wyoming"/>
    <d v="2021-12-01T00:00:00"/>
    <x v="0"/>
    <x v="0"/>
    <x v="0"/>
    <s v="Cheyenne Light Fuel &amp; Power Co"/>
    <x v="4"/>
    <x v="39"/>
  </r>
  <r>
    <n v="5"/>
    <n v="122"/>
    <x v="65"/>
    <s v="101000 Plant In Service"/>
    <n v="1"/>
    <n v="7055108.5599999996"/>
    <n v="0"/>
    <n v="0"/>
    <n v="0"/>
    <n v="0"/>
    <n v="0"/>
    <n v="7055108.5599999996"/>
    <s v="Wyoming"/>
    <d v="2021-12-01T00:00:00"/>
    <x v="0"/>
    <x v="1"/>
    <x v="0"/>
    <s v="Cheyenne Light Fuel &amp; Power Co"/>
    <x v="4"/>
    <x v="39"/>
  </r>
  <r>
    <n v="5"/>
    <n v="122"/>
    <x v="65"/>
    <s v="101000 Plant In Service"/>
    <n v="1"/>
    <n v="7055108.5599999996"/>
    <n v="0"/>
    <n v="0"/>
    <n v="26612.38"/>
    <n v="-313279.46000000002"/>
    <n v="0"/>
    <n v="6768441.4800000004"/>
    <s v="Wyoming"/>
    <d v="2021-12-01T00:00:00"/>
    <x v="0"/>
    <x v="2"/>
    <x v="0"/>
    <s v="Cheyenne Light Fuel &amp; Power Co"/>
    <x v="4"/>
    <x v="39"/>
  </r>
  <r>
    <n v="5"/>
    <n v="122"/>
    <x v="65"/>
    <s v="101000 Plant In Service"/>
    <n v="1"/>
    <n v="6768441.4800000004"/>
    <n v="17780.189999999999"/>
    <n v="0"/>
    <n v="692.51"/>
    <n v="0"/>
    <n v="0"/>
    <n v="6786914.1799999997"/>
    <s v="Wyoming"/>
    <d v="2021-12-01T00:00:00"/>
    <x v="0"/>
    <x v="3"/>
    <x v="0"/>
    <s v="Cheyenne Light Fuel &amp; Power Co"/>
    <x v="4"/>
    <x v="39"/>
  </r>
  <r>
    <n v="5"/>
    <n v="122"/>
    <x v="65"/>
    <s v="101000 Plant In Service"/>
    <n v="1"/>
    <n v="6786914.1799999997"/>
    <n v="0"/>
    <n v="0"/>
    <n v="0"/>
    <n v="0"/>
    <n v="0"/>
    <n v="6786914.1799999997"/>
    <s v="Wyoming"/>
    <d v="2021-12-01T00:00:00"/>
    <x v="0"/>
    <x v="4"/>
    <x v="0"/>
    <s v="Cheyenne Light Fuel &amp; Power Co"/>
    <x v="4"/>
    <x v="39"/>
  </r>
  <r>
    <n v="5"/>
    <n v="122"/>
    <x v="65"/>
    <s v="101000 Plant In Service"/>
    <n v="1"/>
    <n v="6786914.1799999997"/>
    <n v="0"/>
    <n v="-1324.94"/>
    <n v="45351.15"/>
    <n v="0"/>
    <n v="0"/>
    <n v="6830940.3899999997"/>
    <s v="Wyoming"/>
    <d v="2021-12-01T00:00:00"/>
    <x v="0"/>
    <x v="5"/>
    <x v="0"/>
    <s v="Cheyenne Light Fuel &amp; Power Co"/>
    <x v="4"/>
    <x v="39"/>
  </r>
  <r>
    <n v="5"/>
    <n v="122"/>
    <x v="65"/>
    <s v="101000 Plant In Service"/>
    <n v="1"/>
    <n v="6830940.3899999997"/>
    <n v="18938.07"/>
    <n v="0"/>
    <n v="0"/>
    <n v="0"/>
    <n v="0"/>
    <n v="6849878.46"/>
    <s v="Wyoming"/>
    <d v="2021-12-01T00:00:00"/>
    <x v="0"/>
    <x v="6"/>
    <x v="0"/>
    <s v="Cheyenne Light Fuel &amp; Power Co"/>
    <x v="4"/>
    <x v="39"/>
  </r>
  <r>
    <n v="5"/>
    <n v="122"/>
    <x v="65"/>
    <s v="101000 Plant In Service"/>
    <n v="1"/>
    <n v="6849878.46"/>
    <n v="0"/>
    <n v="0"/>
    <n v="27163.45"/>
    <n v="0"/>
    <n v="0"/>
    <n v="6877041.9100000001"/>
    <s v="Wyoming"/>
    <d v="2021-12-01T00:00:00"/>
    <x v="0"/>
    <x v="7"/>
    <x v="0"/>
    <s v="Cheyenne Light Fuel &amp; Power Co"/>
    <x v="4"/>
    <x v="39"/>
  </r>
  <r>
    <n v="5"/>
    <n v="122"/>
    <x v="65"/>
    <s v="101000 Plant In Service"/>
    <n v="1"/>
    <n v="6877041.9100000001"/>
    <n v="0"/>
    <n v="760.69"/>
    <n v="0"/>
    <n v="0"/>
    <n v="0"/>
    <n v="6877802.5999999996"/>
    <s v="Wyoming"/>
    <d v="2021-12-01T00:00:00"/>
    <x v="0"/>
    <x v="8"/>
    <x v="0"/>
    <s v="Cheyenne Light Fuel &amp; Power Co"/>
    <x v="4"/>
    <x v="39"/>
  </r>
  <r>
    <n v="5"/>
    <n v="122"/>
    <x v="65"/>
    <s v="101000 Plant In Service"/>
    <n v="1"/>
    <n v="6877802.5999999996"/>
    <n v="23995.9"/>
    <n v="0"/>
    <n v="11363.65"/>
    <n v="0"/>
    <n v="0"/>
    <n v="6913162.1500000004"/>
    <s v="Wyoming"/>
    <d v="2021-12-01T00:00:00"/>
    <x v="0"/>
    <x v="9"/>
    <x v="0"/>
    <s v="Cheyenne Light Fuel &amp; Power Co"/>
    <x v="4"/>
    <x v="39"/>
  </r>
  <r>
    <n v="5"/>
    <n v="122"/>
    <x v="65"/>
    <s v="101000 Plant In Service"/>
    <n v="1"/>
    <n v="6913162.1500000004"/>
    <n v="0"/>
    <n v="0"/>
    <n v="10909.1"/>
    <n v="0"/>
    <n v="0"/>
    <n v="6924071.25"/>
    <s v="Wyoming"/>
    <d v="2021-12-01T00:00:00"/>
    <x v="0"/>
    <x v="10"/>
    <x v="0"/>
    <s v="Cheyenne Light Fuel &amp; Power Co"/>
    <x v="4"/>
    <x v="39"/>
  </r>
  <r>
    <n v="5"/>
    <n v="122"/>
    <x v="65"/>
    <s v="101000 Plant In Service"/>
    <n v="1"/>
    <n v="6924071.25"/>
    <n v="0"/>
    <n v="-16331.890000000001"/>
    <n v="10909.1"/>
    <n v="0"/>
    <n v="0"/>
    <n v="6918648.46"/>
    <s v="Wyoming"/>
    <d v="2021-12-01T00:00:00"/>
    <x v="0"/>
    <x v="11"/>
    <x v="0"/>
    <s v="Cheyenne Light Fuel &amp; Power Co"/>
    <x v="4"/>
    <x v="39"/>
  </r>
  <r>
    <n v="5"/>
    <n v="122"/>
    <x v="65"/>
    <s v="101000 Plant In Service"/>
    <n v="1"/>
    <n v="6918648.46"/>
    <n v="18787.62"/>
    <n v="-84480.22"/>
    <n v="12465.300000000001"/>
    <n v="0"/>
    <n v="0"/>
    <n v="6865421.1600000001"/>
    <s v="Wyoming"/>
    <d v="2021-12-01T00:00:00"/>
    <x v="0"/>
    <x v="12"/>
    <x v="0"/>
    <s v="Cheyenne Light Fuel &amp; Power Co"/>
    <x v="4"/>
    <x v="39"/>
  </r>
  <r>
    <n v="5"/>
    <n v="122"/>
    <x v="66"/>
    <s v="101000 Plant In Service"/>
    <n v="1"/>
    <n v="1879469.7000000002"/>
    <n v="10.46"/>
    <n v="0"/>
    <n v="0"/>
    <n v="0"/>
    <n v="0"/>
    <n v="1879480.1600000001"/>
    <s v="Wyoming"/>
    <d v="2021-12-01T00:00:00"/>
    <x v="0"/>
    <x v="0"/>
    <x v="0"/>
    <s v="Cheyenne Light Fuel &amp; Power Co"/>
    <x v="4"/>
    <x v="40"/>
  </r>
  <r>
    <n v="5"/>
    <n v="122"/>
    <x v="66"/>
    <s v="101000 Plant In Service"/>
    <n v="1"/>
    <n v="1879480.1600000001"/>
    <n v="0"/>
    <n v="0"/>
    <n v="0"/>
    <n v="0"/>
    <n v="0"/>
    <n v="1879480.1600000001"/>
    <s v="Wyoming"/>
    <d v="2021-12-01T00:00:00"/>
    <x v="0"/>
    <x v="1"/>
    <x v="0"/>
    <s v="Cheyenne Light Fuel &amp; Power Co"/>
    <x v="4"/>
    <x v="40"/>
  </r>
  <r>
    <n v="5"/>
    <n v="122"/>
    <x v="66"/>
    <s v="101000 Plant In Service"/>
    <n v="1"/>
    <n v="1879480.1600000001"/>
    <n v="0"/>
    <n v="0"/>
    <n v="0"/>
    <n v="0"/>
    <n v="0"/>
    <n v="1879480.1600000001"/>
    <s v="Wyoming"/>
    <d v="2021-12-01T00:00:00"/>
    <x v="0"/>
    <x v="2"/>
    <x v="0"/>
    <s v="Cheyenne Light Fuel &amp; Power Co"/>
    <x v="4"/>
    <x v="40"/>
  </r>
  <r>
    <n v="5"/>
    <n v="122"/>
    <x v="66"/>
    <s v="101000 Plant In Service"/>
    <n v="1"/>
    <n v="1879480.1600000001"/>
    <n v="0"/>
    <n v="0"/>
    <n v="0"/>
    <n v="0"/>
    <n v="0"/>
    <n v="1879480.1600000001"/>
    <s v="Wyoming"/>
    <d v="2021-12-01T00:00:00"/>
    <x v="0"/>
    <x v="3"/>
    <x v="0"/>
    <s v="Cheyenne Light Fuel &amp; Power Co"/>
    <x v="4"/>
    <x v="40"/>
  </r>
  <r>
    <n v="5"/>
    <n v="122"/>
    <x v="66"/>
    <s v="101000 Plant In Service"/>
    <n v="1"/>
    <n v="1879480.1600000001"/>
    <n v="0"/>
    <n v="0"/>
    <n v="0"/>
    <n v="0"/>
    <n v="0"/>
    <n v="1879480.1600000001"/>
    <s v="Wyoming"/>
    <d v="2021-12-01T00:00:00"/>
    <x v="0"/>
    <x v="4"/>
    <x v="0"/>
    <s v="Cheyenne Light Fuel &amp; Power Co"/>
    <x v="4"/>
    <x v="40"/>
  </r>
  <r>
    <n v="5"/>
    <n v="122"/>
    <x v="66"/>
    <s v="101000 Plant In Service"/>
    <n v="1"/>
    <n v="1879480.1600000001"/>
    <n v="0"/>
    <n v="-9477.32"/>
    <n v="0"/>
    <n v="0"/>
    <n v="0"/>
    <n v="1870002.8399999999"/>
    <s v="Wyoming"/>
    <d v="2021-12-01T00:00:00"/>
    <x v="0"/>
    <x v="5"/>
    <x v="0"/>
    <s v="Cheyenne Light Fuel &amp; Power Co"/>
    <x v="4"/>
    <x v="40"/>
  </r>
  <r>
    <n v="5"/>
    <n v="122"/>
    <x v="66"/>
    <s v="101000 Plant In Service"/>
    <n v="1"/>
    <n v="1870002.8399999999"/>
    <n v="0"/>
    <n v="0"/>
    <n v="0"/>
    <n v="0"/>
    <n v="0"/>
    <n v="1870002.8399999999"/>
    <s v="Wyoming"/>
    <d v="2021-12-01T00:00:00"/>
    <x v="0"/>
    <x v="6"/>
    <x v="0"/>
    <s v="Cheyenne Light Fuel &amp; Power Co"/>
    <x v="4"/>
    <x v="40"/>
  </r>
  <r>
    <n v="5"/>
    <n v="122"/>
    <x v="66"/>
    <s v="101000 Plant In Service"/>
    <n v="1"/>
    <n v="1870002.8399999999"/>
    <n v="0"/>
    <n v="0"/>
    <n v="0"/>
    <n v="0"/>
    <n v="0"/>
    <n v="1870002.8399999999"/>
    <s v="Wyoming"/>
    <d v="2021-12-01T00:00:00"/>
    <x v="0"/>
    <x v="7"/>
    <x v="0"/>
    <s v="Cheyenne Light Fuel &amp; Power Co"/>
    <x v="4"/>
    <x v="40"/>
  </r>
  <r>
    <n v="5"/>
    <n v="122"/>
    <x v="66"/>
    <s v="101000 Plant In Service"/>
    <n v="1"/>
    <n v="1870002.8399999999"/>
    <n v="0"/>
    <n v="0"/>
    <n v="0"/>
    <n v="0"/>
    <n v="0"/>
    <n v="1870002.8399999999"/>
    <s v="Wyoming"/>
    <d v="2021-12-01T00:00:00"/>
    <x v="0"/>
    <x v="8"/>
    <x v="0"/>
    <s v="Cheyenne Light Fuel &amp; Power Co"/>
    <x v="4"/>
    <x v="40"/>
  </r>
  <r>
    <n v="5"/>
    <n v="122"/>
    <x v="66"/>
    <s v="101000 Plant In Service"/>
    <n v="1"/>
    <n v="1870002.8399999999"/>
    <n v="0"/>
    <n v="0"/>
    <n v="0"/>
    <n v="0"/>
    <n v="0"/>
    <n v="1870002.8399999999"/>
    <s v="Wyoming"/>
    <d v="2021-12-01T00:00:00"/>
    <x v="0"/>
    <x v="9"/>
    <x v="0"/>
    <s v="Cheyenne Light Fuel &amp; Power Co"/>
    <x v="4"/>
    <x v="40"/>
  </r>
  <r>
    <n v="5"/>
    <n v="122"/>
    <x v="66"/>
    <s v="101000 Plant In Service"/>
    <n v="1"/>
    <n v="1870002.8399999999"/>
    <n v="0"/>
    <n v="0"/>
    <n v="0"/>
    <n v="0"/>
    <n v="0"/>
    <n v="1870002.8399999999"/>
    <s v="Wyoming"/>
    <d v="2021-12-01T00:00:00"/>
    <x v="0"/>
    <x v="10"/>
    <x v="0"/>
    <s v="Cheyenne Light Fuel &amp; Power Co"/>
    <x v="4"/>
    <x v="40"/>
  </r>
  <r>
    <n v="5"/>
    <n v="122"/>
    <x v="66"/>
    <s v="101000 Plant In Service"/>
    <n v="1"/>
    <n v="1870002.8399999999"/>
    <n v="0"/>
    <n v="0"/>
    <n v="0"/>
    <n v="0"/>
    <n v="0"/>
    <n v="1870002.8399999999"/>
    <s v="Wyoming"/>
    <d v="2021-12-01T00:00:00"/>
    <x v="0"/>
    <x v="11"/>
    <x v="0"/>
    <s v="Cheyenne Light Fuel &amp; Power Co"/>
    <x v="4"/>
    <x v="40"/>
  </r>
  <r>
    <n v="5"/>
    <n v="122"/>
    <x v="66"/>
    <s v="101000 Plant In Service"/>
    <n v="1"/>
    <n v="1870002.8399999999"/>
    <n v="90923.72"/>
    <n v="-203.75"/>
    <n v="0"/>
    <n v="0"/>
    <n v="0"/>
    <n v="1960722.81"/>
    <s v="Wyoming"/>
    <d v="2021-12-01T00:00:00"/>
    <x v="0"/>
    <x v="12"/>
    <x v="0"/>
    <s v="Cheyenne Light Fuel &amp; Power Co"/>
    <x v="4"/>
    <x v="40"/>
  </r>
  <r>
    <n v="5"/>
    <n v="122"/>
    <x v="67"/>
    <s v="101000 Plant In Service"/>
    <n v="1"/>
    <n v="8053624.71"/>
    <n v="6298.59"/>
    <n v="0"/>
    <n v="0"/>
    <n v="0"/>
    <n v="0"/>
    <n v="8059923.2999999998"/>
    <s v="Wyoming"/>
    <d v="2021-12-01T00:00:00"/>
    <x v="0"/>
    <x v="0"/>
    <x v="0"/>
    <s v="Cheyenne Light Fuel &amp; Power Co"/>
    <x v="4"/>
    <x v="41"/>
  </r>
  <r>
    <n v="5"/>
    <n v="122"/>
    <x v="67"/>
    <s v="101000 Plant In Service"/>
    <n v="1"/>
    <n v="8059923.2999999998"/>
    <n v="2.91"/>
    <n v="0"/>
    <n v="0"/>
    <n v="0"/>
    <n v="0"/>
    <n v="8059926.21"/>
    <s v="Wyoming"/>
    <d v="2021-12-01T00:00:00"/>
    <x v="0"/>
    <x v="1"/>
    <x v="0"/>
    <s v="Cheyenne Light Fuel &amp; Power Co"/>
    <x v="4"/>
    <x v="41"/>
  </r>
  <r>
    <n v="5"/>
    <n v="122"/>
    <x v="67"/>
    <s v="101000 Plant In Service"/>
    <n v="1"/>
    <n v="8059926.21"/>
    <n v="-3.1"/>
    <n v="0"/>
    <n v="0"/>
    <n v="0"/>
    <n v="0"/>
    <n v="8059923.1100000003"/>
    <s v="Wyoming"/>
    <d v="2021-12-01T00:00:00"/>
    <x v="0"/>
    <x v="2"/>
    <x v="0"/>
    <s v="Cheyenne Light Fuel &amp; Power Co"/>
    <x v="4"/>
    <x v="41"/>
  </r>
  <r>
    <n v="5"/>
    <n v="122"/>
    <x v="67"/>
    <s v="101000 Plant In Service"/>
    <n v="1"/>
    <n v="8059923.1100000003"/>
    <n v="35.770000000000003"/>
    <n v="-125.37"/>
    <n v="0"/>
    <n v="0"/>
    <n v="0"/>
    <n v="8059833.5099999998"/>
    <s v="Wyoming"/>
    <d v="2021-12-01T00:00:00"/>
    <x v="0"/>
    <x v="3"/>
    <x v="0"/>
    <s v="Cheyenne Light Fuel &amp; Power Co"/>
    <x v="4"/>
    <x v="41"/>
  </r>
  <r>
    <n v="5"/>
    <n v="122"/>
    <x v="67"/>
    <s v="101000 Plant In Service"/>
    <n v="1"/>
    <n v="8059833.5099999998"/>
    <n v="-800.44"/>
    <n v="-2942.15"/>
    <n v="0"/>
    <n v="0"/>
    <n v="0"/>
    <n v="8056090.9199999999"/>
    <s v="Wyoming"/>
    <d v="2021-12-01T00:00:00"/>
    <x v="0"/>
    <x v="4"/>
    <x v="0"/>
    <s v="Cheyenne Light Fuel &amp; Power Co"/>
    <x v="4"/>
    <x v="41"/>
  </r>
  <r>
    <n v="5"/>
    <n v="122"/>
    <x v="67"/>
    <s v="101000 Plant In Service"/>
    <n v="1"/>
    <n v="8056090.9199999999"/>
    <n v="27.04"/>
    <n v="-112.03"/>
    <n v="0"/>
    <n v="0"/>
    <n v="0"/>
    <n v="8056005.9299999997"/>
    <s v="Wyoming"/>
    <d v="2021-12-01T00:00:00"/>
    <x v="0"/>
    <x v="5"/>
    <x v="0"/>
    <s v="Cheyenne Light Fuel &amp; Power Co"/>
    <x v="4"/>
    <x v="41"/>
  </r>
  <r>
    <n v="5"/>
    <n v="122"/>
    <x v="67"/>
    <s v="101000 Plant In Service"/>
    <n v="1"/>
    <n v="8056005.9299999997"/>
    <n v="22839.4"/>
    <n v="-560.12"/>
    <n v="0"/>
    <n v="0"/>
    <n v="0"/>
    <n v="8078285.21"/>
    <s v="Wyoming"/>
    <d v="2021-12-01T00:00:00"/>
    <x v="0"/>
    <x v="6"/>
    <x v="0"/>
    <s v="Cheyenne Light Fuel &amp; Power Co"/>
    <x v="4"/>
    <x v="41"/>
  </r>
  <r>
    <n v="5"/>
    <n v="122"/>
    <x v="67"/>
    <s v="101000 Plant In Service"/>
    <n v="1"/>
    <n v="8078285.21"/>
    <n v="725.03"/>
    <n v="0"/>
    <n v="0"/>
    <n v="0"/>
    <n v="0"/>
    <n v="8079010.2400000002"/>
    <s v="Wyoming"/>
    <d v="2021-12-01T00:00:00"/>
    <x v="0"/>
    <x v="7"/>
    <x v="0"/>
    <s v="Cheyenne Light Fuel &amp; Power Co"/>
    <x v="4"/>
    <x v="41"/>
  </r>
  <r>
    <n v="5"/>
    <n v="122"/>
    <x v="67"/>
    <s v="101000 Plant In Service"/>
    <n v="1"/>
    <n v="8079010.2400000002"/>
    <n v="30469.84"/>
    <n v="0"/>
    <n v="0"/>
    <n v="0"/>
    <n v="0"/>
    <n v="8109480.0800000001"/>
    <s v="Wyoming"/>
    <d v="2021-12-01T00:00:00"/>
    <x v="0"/>
    <x v="8"/>
    <x v="0"/>
    <s v="Cheyenne Light Fuel &amp; Power Co"/>
    <x v="4"/>
    <x v="41"/>
  </r>
  <r>
    <n v="5"/>
    <n v="122"/>
    <x v="67"/>
    <s v="101000 Plant In Service"/>
    <n v="1"/>
    <n v="8109480.0800000001"/>
    <n v="3479.9700000000003"/>
    <n v="0"/>
    <n v="0"/>
    <n v="0"/>
    <n v="0"/>
    <n v="8112960.0499999998"/>
    <s v="Wyoming"/>
    <d v="2021-12-01T00:00:00"/>
    <x v="0"/>
    <x v="9"/>
    <x v="0"/>
    <s v="Cheyenne Light Fuel &amp; Power Co"/>
    <x v="4"/>
    <x v="41"/>
  </r>
  <r>
    <n v="5"/>
    <n v="122"/>
    <x v="67"/>
    <s v="101000 Plant In Service"/>
    <n v="1"/>
    <n v="8112960.0499999998"/>
    <n v="0"/>
    <n v="0"/>
    <n v="0"/>
    <n v="0"/>
    <n v="0"/>
    <n v="8112960.0499999998"/>
    <s v="Wyoming"/>
    <d v="2021-12-01T00:00:00"/>
    <x v="0"/>
    <x v="10"/>
    <x v="0"/>
    <s v="Cheyenne Light Fuel &amp; Power Co"/>
    <x v="4"/>
    <x v="41"/>
  </r>
  <r>
    <n v="5"/>
    <n v="122"/>
    <x v="67"/>
    <s v="101000 Plant In Service"/>
    <n v="1"/>
    <n v="8112960.0499999998"/>
    <n v="234448.12"/>
    <n v="-624.16999999999996"/>
    <n v="0"/>
    <n v="0"/>
    <n v="0"/>
    <n v="8346784"/>
    <s v="Wyoming"/>
    <d v="2021-12-01T00:00:00"/>
    <x v="0"/>
    <x v="11"/>
    <x v="0"/>
    <s v="Cheyenne Light Fuel &amp; Power Co"/>
    <x v="4"/>
    <x v="41"/>
  </r>
  <r>
    <n v="5"/>
    <n v="122"/>
    <x v="67"/>
    <s v="101000 Plant In Service"/>
    <n v="1"/>
    <n v="8346784"/>
    <n v="0"/>
    <n v="-2029.5800000000002"/>
    <n v="0"/>
    <n v="0"/>
    <n v="0"/>
    <n v="8344754.4199999999"/>
    <s v="Wyoming"/>
    <d v="2021-12-01T00:00:00"/>
    <x v="0"/>
    <x v="12"/>
    <x v="0"/>
    <s v="Cheyenne Light Fuel &amp; Power Co"/>
    <x v="4"/>
    <x v="41"/>
  </r>
  <r>
    <n v="5"/>
    <n v="122"/>
    <x v="68"/>
    <s v="101000 Plant In Service"/>
    <n v="1"/>
    <n v="113520.19"/>
    <n v="0"/>
    <n v="0"/>
    <n v="0"/>
    <n v="0"/>
    <n v="0"/>
    <n v="113520.19"/>
    <s v="Wyoming"/>
    <d v="2021-12-01T00:00:00"/>
    <x v="0"/>
    <x v="0"/>
    <x v="0"/>
    <s v="Cheyenne Light Fuel &amp; Power Co"/>
    <x v="0"/>
    <x v="2"/>
  </r>
  <r>
    <n v="5"/>
    <n v="122"/>
    <x v="68"/>
    <s v="101000 Plant In Service"/>
    <n v="1"/>
    <n v="113520.19"/>
    <n v="0"/>
    <n v="0"/>
    <n v="0"/>
    <n v="0"/>
    <n v="0"/>
    <n v="113520.19"/>
    <s v="Wyoming"/>
    <d v="2021-12-01T00:00:00"/>
    <x v="0"/>
    <x v="1"/>
    <x v="0"/>
    <s v="Cheyenne Light Fuel &amp; Power Co"/>
    <x v="0"/>
    <x v="2"/>
  </r>
  <r>
    <n v="5"/>
    <n v="122"/>
    <x v="68"/>
    <s v="101000 Plant In Service"/>
    <n v="1"/>
    <n v="113520.19"/>
    <n v="0"/>
    <n v="0"/>
    <n v="0"/>
    <n v="0"/>
    <n v="0"/>
    <n v="113520.19"/>
    <s v="Wyoming"/>
    <d v="2021-12-01T00:00:00"/>
    <x v="0"/>
    <x v="2"/>
    <x v="0"/>
    <s v="Cheyenne Light Fuel &amp; Power Co"/>
    <x v="0"/>
    <x v="2"/>
  </r>
  <r>
    <n v="5"/>
    <n v="122"/>
    <x v="68"/>
    <s v="101000 Plant In Service"/>
    <n v="1"/>
    <n v="113520.19"/>
    <n v="0"/>
    <n v="0"/>
    <n v="0"/>
    <n v="0"/>
    <n v="0"/>
    <n v="113520.19"/>
    <s v="Wyoming"/>
    <d v="2021-12-01T00:00:00"/>
    <x v="0"/>
    <x v="3"/>
    <x v="0"/>
    <s v="Cheyenne Light Fuel &amp; Power Co"/>
    <x v="0"/>
    <x v="2"/>
  </r>
  <r>
    <n v="5"/>
    <n v="122"/>
    <x v="68"/>
    <s v="101000 Plant In Service"/>
    <n v="1"/>
    <n v="113520.19"/>
    <n v="0"/>
    <n v="0"/>
    <n v="0"/>
    <n v="0"/>
    <n v="0"/>
    <n v="113520.19"/>
    <s v="Wyoming"/>
    <d v="2021-12-01T00:00:00"/>
    <x v="0"/>
    <x v="4"/>
    <x v="0"/>
    <s v="Cheyenne Light Fuel &amp; Power Co"/>
    <x v="0"/>
    <x v="2"/>
  </r>
  <r>
    <n v="5"/>
    <n v="122"/>
    <x v="68"/>
    <s v="101000 Plant In Service"/>
    <n v="1"/>
    <n v="113520.19"/>
    <n v="0"/>
    <n v="0"/>
    <n v="0"/>
    <n v="0"/>
    <n v="0"/>
    <n v="113520.19"/>
    <s v="Wyoming"/>
    <d v="2021-12-01T00:00:00"/>
    <x v="0"/>
    <x v="5"/>
    <x v="0"/>
    <s v="Cheyenne Light Fuel &amp; Power Co"/>
    <x v="0"/>
    <x v="2"/>
  </r>
  <r>
    <n v="5"/>
    <n v="122"/>
    <x v="68"/>
    <s v="101000 Plant In Service"/>
    <n v="1"/>
    <n v="113520.19"/>
    <n v="0"/>
    <n v="0"/>
    <n v="0"/>
    <n v="0"/>
    <n v="0"/>
    <n v="113520.19"/>
    <s v="Wyoming"/>
    <d v="2021-12-01T00:00:00"/>
    <x v="0"/>
    <x v="6"/>
    <x v="0"/>
    <s v="Cheyenne Light Fuel &amp; Power Co"/>
    <x v="0"/>
    <x v="2"/>
  </r>
  <r>
    <n v="5"/>
    <n v="122"/>
    <x v="68"/>
    <s v="101000 Plant In Service"/>
    <n v="1"/>
    <n v="113520.19"/>
    <n v="0"/>
    <n v="0"/>
    <n v="0"/>
    <n v="0"/>
    <n v="0"/>
    <n v="113520.19"/>
    <s v="Wyoming"/>
    <d v="2021-12-01T00:00:00"/>
    <x v="0"/>
    <x v="7"/>
    <x v="0"/>
    <s v="Cheyenne Light Fuel &amp; Power Co"/>
    <x v="0"/>
    <x v="2"/>
  </r>
  <r>
    <n v="5"/>
    <n v="122"/>
    <x v="68"/>
    <s v="101000 Plant In Service"/>
    <n v="1"/>
    <n v="113520.19"/>
    <n v="0"/>
    <n v="0"/>
    <n v="0"/>
    <n v="0"/>
    <n v="0"/>
    <n v="113520.19"/>
    <s v="Wyoming"/>
    <d v="2021-12-01T00:00:00"/>
    <x v="0"/>
    <x v="8"/>
    <x v="0"/>
    <s v="Cheyenne Light Fuel &amp; Power Co"/>
    <x v="0"/>
    <x v="2"/>
  </r>
  <r>
    <n v="5"/>
    <n v="122"/>
    <x v="68"/>
    <s v="101000 Plant In Service"/>
    <n v="1"/>
    <n v="113520.19"/>
    <n v="0"/>
    <n v="0"/>
    <n v="0"/>
    <n v="0"/>
    <n v="0"/>
    <n v="113520.19"/>
    <s v="Wyoming"/>
    <d v="2021-12-01T00:00:00"/>
    <x v="0"/>
    <x v="9"/>
    <x v="0"/>
    <s v="Cheyenne Light Fuel &amp; Power Co"/>
    <x v="0"/>
    <x v="2"/>
  </r>
  <r>
    <n v="5"/>
    <n v="122"/>
    <x v="68"/>
    <s v="101000 Plant In Service"/>
    <n v="1"/>
    <n v="113520.19"/>
    <n v="0"/>
    <n v="0"/>
    <n v="0"/>
    <n v="0"/>
    <n v="0"/>
    <n v="113520.19"/>
    <s v="Wyoming"/>
    <d v="2021-12-01T00:00:00"/>
    <x v="0"/>
    <x v="10"/>
    <x v="0"/>
    <s v="Cheyenne Light Fuel &amp; Power Co"/>
    <x v="0"/>
    <x v="2"/>
  </r>
  <r>
    <n v="5"/>
    <n v="122"/>
    <x v="68"/>
    <s v="101000 Plant In Service"/>
    <n v="1"/>
    <n v="113520.19"/>
    <n v="0"/>
    <n v="0"/>
    <n v="0"/>
    <n v="0"/>
    <n v="0"/>
    <n v="113520.19"/>
    <s v="Wyoming"/>
    <d v="2021-12-01T00:00:00"/>
    <x v="0"/>
    <x v="11"/>
    <x v="0"/>
    <s v="Cheyenne Light Fuel &amp; Power Co"/>
    <x v="0"/>
    <x v="2"/>
  </r>
  <r>
    <n v="5"/>
    <n v="122"/>
    <x v="68"/>
    <s v="101000 Plant In Service"/>
    <n v="1"/>
    <n v="113520.19"/>
    <n v="0"/>
    <n v="0"/>
    <n v="0"/>
    <n v="0"/>
    <n v="0"/>
    <n v="113520.19"/>
    <s v="Wyoming"/>
    <d v="2021-12-01T00:00:00"/>
    <x v="0"/>
    <x v="12"/>
    <x v="0"/>
    <s v="Cheyenne Light Fuel &amp; Power Co"/>
    <x v="0"/>
    <x v="2"/>
  </r>
  <r>
    <n v="5"/>
    <n v="122"/>
    <x v="69"/>
    <s v="101000 Plant In Service"/>
    <n v="1"/>
    <n v="546783.86"/>
    <n v="0"/>
    <n v="0"/>
    <n v="0"/>
    <n v="0"/>
    <n v="0"/>
    <n v="546783.86"/>
    <s v="Wyoming"/>
    <d v="2021-12-01T00:00:00"/>
    <x v="0"/>
    <x v="0"/>
    <x v="0"/>
    <s v="Cheyenne Light Fuel &amp; Power Co"/>
    <x v="0"/>
    <x v="3"/>
  </r>
  <r>
    <n v="5"/>
    <n v="122"/>
    <x v="69"/>
    <s v="101000 Plant In Service"/>
    <n v="1"/>
    <n v="546783.86"/>
    <n v="0"/>
    <n v="0"/>
    <n v="0"/>
    <n v="0"/>
    <n v="0"/>
    <n v="546783.86"/>
    <s v="Wyoming"/>
    <d v="2021-12-01T00:00:00"/>
    <x v="0"/>
    <x v="1"/>
    <x v="0"/>
    <s v="Cheyenne Light Fuel &amp; Power Co"/>
    <x v="0"/>
    <x v="3"/>
  </r>
  <r>
    <n v="5"/>
    <n v="122"/>
    <x v="69"/>
    <s v="101000 Plant In Service"/>
    <n v="1"/>
    <n v="546783.86"/>
    <n v="0"/>
    <n v="0"/>
    <n v="0"/>
    <n v="0"/>
    <n v="0"/>
    <n v="546783.86"/>
    <s v="Wyoming"/>
    <d v="2021-12-01T00:00:00"/>
    <x v="0"/>
    <x v="2"/>
    <x v="0"/>
    <s v="Cheyenne Light Fuel &amp; Power Co"/>
    <x v="0"/>
    <x v="3"/>
  </r>
  <r>
    <n v="5"/>
    <n v="122"/>
    <x v="69"/>
    <s v="101000 Plant In Service"/>
    <n v="1"/>
    <n v="546783.86"/>
    <n v="0"/>
    <n v="0"/>
    <n v="0"/>
    <n v="0"/>
    <n v="0"/>
    <n v="546783.86"/>
    <s v="Wyoming"/>
    <d v="2021-12-01T00:00:00"/>
    <x v="0"/>
    <x v="3"/>
    <x v="0"/>
    <s v="Cheyenne Light Fuel &amp; Power Co"/>
    <x v="0"/>
    <x v="3"/>
  </r>
  <r>
    <n v="5"/>
    <n v="122"/>
    <x v="69"/>
    <s v="101000 Plant In Service"/>
    <n v="1"/>
    <n v="546783.86"/>
    <n v="0"/>
    <n v="0"/>
    <n v="0"/>
    <n v="0"/>
    <n v="0"/>
    <n v="546783.86"/>
    <s v="Wyoming"/>
    <d v="2021-12-01T00:00:00"/>
    <x v="0"/>
    <x v="4"/>
    <x v="0"/>
    <s v="Cheyenne Light Fuel &amp; Power Co"/>
    <x v="0"/>
    <x v="3"/>
  </r>
  <r>
    <n v="5"/>
    <n v="122"/>
    <x v="69"/>
    <s v="101000 Plant In Service"/>
    <n v="1"/>
    <n v="546783.86"/>
    <n v="0"/>
    <n v="0"/>
    <n v="0"/>
    <n v="0"/>
    <n v="0"/>
    <n v="546783.86"/>
    <s v="Wyoming"/>
    <d v="2021-12-01T00:00:00"/>
    <x v="0"/>
    <x v="5"/>
    <x v="0"/>
    <s v="Cheyenne Light Fuel &amp; Power Co"/>
    <x v="0"/>
    <x v="3"/>
  </r>
  <r>
    <n v="5"/>
    <n v="122"/>
    <x v="69"/>
    <s v="101000 Plant In Service"/>
    <n v="1"/>
    <n v="546783.86"/>
    <n v="0"/>
    <n v="0"/>
    <n v="0"/>
    <n v="0"/>
    <n v="0"/>
    <n v="546783.86"/>
    <s v="Wyoming"/>
    <d v="2021-12-01T00:00:00"/>
    <x v="0"/>
    <x v="6"/>
    <x v="0"/>
    <s v="Cheyenne Light Fuel &amp; Power Co"/>
    <x v="0"/>
    <x v="3"/>
  </r>
  <r>
    <n v="5"/>
    <n v="122"/>
    <x v="69"/>
    <s v="101000 Plant In Service"/>
    <n v="1"/>
    <n v="546783.86"/>
    <n v="0"/>
    <n v="0"/>
    <n v="0"/>
    <n v="0"/>
    <n v="0"/>
    <n v="546783.86"/>
    <s v="Wyoming"/>
    <d v="2021-12-01T00:00:00"/>
    <x v="0"/>
    <x v="7"/>
    <x v="0"/>
    <s v="Cheyenne Light Fuel &amp; Power Co"/>
    <x v="0"/>
    <x v="3"/>
  </r>
  <r>
    <n v="5"/>
    <n v="122"/>
    <x v="69"/>
    <s v="101000 Plant In Service"/>
    <n v="1"/>
    <n v="546783.86"/>
    <n v="0"/>
    <n v="0"/>
    <n v="0"/>
    <n v="0"/>
    <n v="0"/>
    <n v="546783.86"/>
    <s v="Wyoming"/>
    <d v="2021-12-01T00:00:00"/>
    <x v="0"/>
    <x v="8"/>
    <x v="0"/>
    <s v="Cheyenne Light Fuel &amp; Power Co"/>
    <x v="0"/>
    <x v="3"/>
  </r>
  <r>
    <n v="5"/>
    <n v="122"/>
    <x v="69"/>
    <s v="101000 Plant In Service"/>
    <n v="1"/>
    <n v="546783.86"/>
    <n v="0"/>
    <n v="0"/>
    <n v="0"/>
    <n v="0"/>
    <n v="0"/>
    <n v="546783.86"/>
    <s v="Wyoming"/>
    <d v="2021-12-01T00:00:00"/>
    <x v="0"/>
    <x v="9"/>
    <x v="0"/>
    <s v="Cheyenne Light Fuel &amp; Power Co"/>
    <x v="0"/>
    <x v="3"/>
  </r>
  <r>
    <n v="5"/>
    <n v="122"/>
    <x v="69"/>
    <s v="101000 Plant In Service"/>
    <n v="1"/>
    <n v="546783.86"/>
    <n v="0"/>
    <n v="0"/>
    <n v="0"/>
    <n v="0"/>
    <n v="0"/>
    <n v="546783.86"/>
    <s v="Wyoming"/>
    <d v="2021-12-01T00:00:00"/>
    <x v="0"/>
    <x v="10"/>
    <x v="0"/>
    <s v="Cheyenne Light Fuel &amp; Power Co"/>
    <x v="0"/>
    <x v="3"/>
  </r>
  <r>
    <n v="5"/>
    <n v="122"/>
    <x v="69"/>
    <s v="101000 Plant In Service"/>
    <n v="1"/>
    <n v="546783.86"/>
    <n v="7019.4000000000005"/>
    <n v="0"/>
    <n v="0"/>
    <n v="0"/>
    <n v="0"/>
    <n v="553803.26"/>
    <s v="Wyoming"/>
    <d v="2021-12-01T00:00:00"/>
    <x v="0"/>
    <x v="11"/>
    <x v="0"/>
    <s v="Cheyenne Light Fuel &amp; Power Co"/>
    <x v="0"/>
    <x v="3"/>
  </r>
  <r>
    <n v="5"/>
    <n v="122"/>
    <x v="69"/>
    <s v="101000 Plant In Service"/>
    <n v="1"/>
    <n v="553803.26"/>
    <n v="-9.66"/>
    <n v="0"/>
    <n v="0"/>
    <n v="0"/>
    <n v="0"/>
    <n v="553793.6"/>
    <s v="Wyoming"/>
    <d v="2021-12-01T00:00:00"/>
    <x v="0"/>
    <x v="12"/>
    <x v="0"/>
    <s v="Cheyenne Light Fuel &amp; Power Co"/>
    <x v="0"/>
    <x v="3"/>
  </r>
  <r>
    <n v="5"/>
    <n v="122"/>
    <x v="70"/>
    <s v="101000 Plant In Service"/>
    <n v="1"/>
    <n v="611652.49"/>
    <n v="0"/>
    <n v="0"/>
    <n v="0"/>
    <n v="0"/>
    <n v="0"/>
    <n v="611652.49"/>
    <s v="Wyoming"/>
    <d v="2021-12-01T00:00:00"/>
    <x v="0"/>
    <x v="0"/>
    <x v="0"/>
    <s v="Cheyenne Light Fuel &amp; Power Co"/>
    <x v="0"/>
    <x v="3"/>
  </r>
  <r>
    <n v="5"/>
    <n v="122"/>
    <x v="70"/>
    <s v="101000 Plant In Service"/>
    <n v="1"/>
    <n v="611652.49"/>
    <n v="0"/>
    <n v="0"/>
    <n v="0"/>
    <n v="0"/>
    <n v="0"/>
    <n v="611652.49"/>
    <s v="Wyoming"/>
    <d v="2021-12-01T00:00:00"/>
    <x v="0"/>
    <x v="1"/>
    <x v="0"/>
    <s v="Cheyenne Light Fuel &amp; Power Co"/>
    <x v="0"/>
    <x v="3"/>
  </r>
  <r>
    <n v="5"/>
    <n v="122"/>
    <x v="70"/>
    <s v="101000 Plant In Service"/>
    <n v="1"/>
    <n v="611652.49"/>
    <n v="0"/>
    <n v="0"/>
    <n v="0"/>
    <n v="0"/>
    <n v="0"/>
    <n v="611652.49"/>
    <s v="Wyoming"/>
    <d v="2021-12-01T00:00:00"/>
    <x v="0"/>
    <x v="2"/>
    <x v="0"/>
    <s v="Cheyenne Light Fuel &amp; Power Co"/>
    <x v="0"/>
    <x v="3"/>
  </r>
  <r>
    <n v="5"/>
    <n v="122"/>
    <x v="70"/>
    <s v="101000 Plant In Service"/>
    <n v="1"/>
    <n v="611652.49"/>
    <n v="0"/>
    <n v="0"/>
    <n v="0"/>
    <n v="0"/>
    <n v="0"/>
    <n v="611652.49"/>
    <s v="Wyoming"/>
    <d v="2021-12-01T00:00:00"/>
    <x v="0"/>
    <x v="3"/>
    <x v="0"/>
    <s v="Cheyenne Light Fuel &amp; Power Co"/>
    <x v="0"/>
    <x v="3"/>
  </r>
  <r>
    <n v="5"/>
    <n v="122"/>
    <x v="70"/>
    <s v="101000 Plant In Service"/>
    <n v="1"/>
    <n v="611652.49"/>
    <n v="0"/>
    <n v="0"/>
    <n v="0"/>
    <n v="0"/>
    <n v="0"/>
    <n v="611652.49"/>
    <s v="Wyoming"/>
    <d v="2021-12-01T00:00:00"/>
    <x v="0"/>
    <x v="4"/>
    <x v="0"/>
    <s v="Cheyenne Light Fuel &amp; Power Co"/>
    <x v="0"/>
    <x v="3"/>
  </r>
  <r>
    <n v="5"/>
    <n v="122"/>
    <x v="70"/>
    <s v="101000 Plant In Service"/>
    <n v="1"/>
    <n v="611652.49"/>
    <n v="0"/>
    <n v="0"/>
    <n v="0"/>
    <n v="0"/>
    <n v="0"/>
    <n v="611652.49"/>
    <s v="Wyoming"/>
    <d v="2021-12-01T00:00:00"/>
    <x v="0"/>
    <x v="5"/>
    <x v="0"/>
    <s v="Cheyenne Light Fuel &amp; Power Co"/>
    <x v="0"/>
    <x v="3"/>
  </r>
  <r>
    <n v="5"/>
    <n v="122"/>
    <x v="70"/>
    <s v="101000 Plant In Service"/>
    <n v="1"/>
    <n v="611652.49"/>
    <n v="0"/>
    <n v="0"/>
    <n v="0"/>
    <n v="0"/>
    <n v="0"/>
    <n v="611652.49"/>
    <s v="Wyoming"/>
    <d v="2021-12-01T00:00:00"/>
    <x v="0"/>
    <x v="6"/>
    <x v="0"/>
    <s v="Cheyenne Light Fuel &amp; Power Co"/>
    <x v="0"/>
    <x v="3"/>
  </r>
  <r>
    <n v="5"/>
    <n v="122"/>
    <x v="70"/>
    <s v="101000 Plant In Service"/>
    <n v="1"/>
    <n v="611652.49"/>
    <n v="0"/>
    <n v="0"/>
    <n v="0"/>
    <n v="0"/>
    <n v="0"/>
    <n v="611652.49"/>
    <s v="Wyoming"/>
    <d v="2021-12-01T00:00:00"/>
    <x v="0"/>
    <x v="7"/>
    <x v="0"/>
    <s v="Cheyenne Light Fuel &amp; Power Co"/>
    <x v="0"/>
    <x v="3"/>
  </r>
  <r>
    <n v="5"/>
    <n v="122"/>
    <x v="70"/>
    <s v="101000 Plant In Service"/>
    <n v="1"/>
    <n v="611652.49"/>
    <n v="0"/>
    <n v="0"/>
    <n v="0"/>
    <n v="0"/>
    <n v="0"/>
    <n v="611652.49"/>
    <s v="Wyoming"/>
    <d v="2021-12-01T00:00:00"/>
    <x v="0"/>
    <x v="8"/>
    <x v="0"/>
    <s v="Cheyenne Light Fuel &amp; Power Co"/>
    <x v="0"/>
    <x v="3"/>
  </r>
  <r>
    <n v="5"/>
    <n v="122"/>
    <x v="70"/>
    <s v="101000 Plant In Service"/>
    <n v="1"/>
    <n v="611652.49"/>
    <n v="0"/>
    <n v="0"/>
    <n v="0"/>
    <n v="0"/>
    <n v="0"/>
    <n v="611652.49"/>
    <s v="Wyoming"/>
    <d v="2021-12-01T00:00:00"/>
    <x v="0"/>
    <x v="9"/>
    <x v="0"/>
    <s v="Cheyenne Light Fuel &amp; Power Co"/>
    <x v="0"/>
    <x v="3"/>
  </r>
  <r>
    <n v="5"/>
    <n v="122"/>
    <x v="70"/>
    <s v="101000 Plant In Service"/>
    <n v="1"/>
    <n v="611652.49"/>
    <n v="0"/>
    <n v="0"/>
    <n v="0"/>
    <n v="0"/>
    <n v="0"/>
    <n v="611652.49"/>
    <s v="Wyoming"/>
    <d v="2021-12-01T00:00:00"/>
    <x v="0"/>
    <x v="10"/>
    <x v="0"/>
    <s v="Cheyenne Light Fuel &amp; Power Co"/>
    <x v="0"/>
    <x v="3"/>
  </r>
  <r>
    <n v="5"/>
    <n v="122"/>
    <x v="70"/>
    <s v="101000 Plant In Service"/>
    <n v="1"/>
    <n v="611652.49"/>
    <n v="0"/>
    <n v="0"/>
    <n v="0"/>
    <n v="0"/>
    <n v="0"/>
    <n v="611652.49"/>
    <s v="Wyoming"/>
    <d v="2021-12-01T00:00:00"/>
    <x v="0"/>
    <x v="11"/>
    <x v="0"/>
    <s v="Cheyenne Light Fuel &amp; Power Co"/>
    <x v="0"/>
    <x v="3"/>
  </r>
  <r>
    <n v="5"/>
    <n v="122"/>
    <x v="70"/>
    <s v="101000 Plant In Service"/>
    <n v="1"/>
    <n v="611652.49"/>
    <n v="0"/>
    <n v="0"/>
    <n v="0"/>
    <n v="0"/>
    <n v="0"/>
    <n v="611652.49"/>
    <s v="Wyoming"/>
    <d v="2021-12-01T00:00:00"/>
    <x v="0"/>
    <x v="12"/>
    <x v="0"/>
    <s v="Cheyenne Light Fuel &amp; Power Co"/>
    <x v="0"/>
    <x v="3"/>
  </r>
  <r>
    <n v="5"/>
    <n v="122"/>
    <x v="71"/>
    <s v="101000 Plant In Service"/>
    <n v="1"/>
    <n v="143953.9"/>
    <n v="21106.850000000002"/>
    <n v="0"/>
    <n v="0"/>
    <n v="0"/>
    <n v="0"/>
    <n v="165060.75"/>
    <s v="Wyoming"/>
    <d v="2021-12-01T00:00:00"/>
    <x v="0"/>
    <x v="0"/>
    <x v="0"/>
    <s v="Cheyenne Light Fuel &amp; Power Co"/>
    <x v="0"/>
    <x v="0"/>
  </r>
  <r>
    <n v="5"/>
    <n v="122"/>
    <x v="71"/>
    <s v="101000 Plant In Service"/>
    <n v="1"/>
    <n v="165060.75"/>
    <n v="0"/>
    <n v="0"/>
    <n v="0"/>
    <n v="0"/>
    <n v="0"/>
    <n v="165060.75"/>
    <s v="Wyoming"/>
    <d v="2021-12-01T00:00:00"/>
    <x v="0"/>
    <x v="1"/>
    <x v="0"/>
    <s v="Cheyenne Light Fuel &amp; Power Co"/>
    <x v="0"/>
    <x v="0"/>
  </r>
  <r>
    <n v="5"/>
    <n v="122"/>
    <x v="71"/>
    <s v="101000 Plant In Service"/>
    <n v="1"/>
    <n v="165060.75"/>
    <n v="0"/>
    <n v="0"/>
    <n v="0"/>
    <n v="0"/>
    <n v="0"/>
    <n v="165060.75"/>
    <s v="Wyoming"/>
    <d v="2021-12-01T00:00:00"/>
    <x v="0"/>
    <x v="2"/>
    <x v="0"/>
    <s v="Cheyenne Light Fuel &amp; Power Co"/>
    <x v="0"/>
    <x v="0"/>
  </r>
  <r>
    <n v="5"/>
    <n v="122"/>
    <x v="71"/>
    <s v="101000 Plant In Service"/>
    <n v="1"/>
    <n v="165060.75"/>
    <n v="0"/>
    <n v="0"/>
    <n v="0"/>
    <n v="0"/>
    <n v="0"/>
    <n v="165060.75"/>
    <s v="Wyoming"/>
    <d v="2021-12-01T00:00:00"/>
    <x v="0"/>
    <x v="3"/>
    <x v="0"/>
    <s v="Cheyenne Light Fuel &amp; Power Co"/>
    <x v="0"/>
    <x v="0"/>
  </r>
  <r>
    <n v="5"/>
    <n v="122"/>
    <x v="71"/>
    <s v="101000 Plant In Service"/>
    <n v="1"/>
    <n v="165060.75"/>
    <n v="0"/>
    <n v="0"/>
    <n v="0"/>
    <n v="0"/>
    <n v="0"/>
    <n v="165060.75"/>
    <s v="Wyoming"/>
    <d v="2021-12-01T00:00:00"/>
    <x v="0"/>
    <x v="4"/>
    <x v="0"/>
    <s v="Cheyenne Light Fuel &amp; Power Co"/>
    <x v="0"/>
    <x v="0"/>
  </r>
  <r>
    <n v="5"/>
    <n v="122"/>
    <x v="71"/>
    <s v="101000 Plant In Service"/>
    <n v="1"/>
    <n v="165060.75"/>
    <n v="0"/>
    <n v="0"/>
    <n v="0"/>
    <n v="0"/>
    <n v="0"/>
    <n v="165060.75"/>
    <s v="Wyoming"/>
    <d v="2021-12-01T00:00:00"/>
    <x v="0"/>
    <x v="5"/>
    <x v="0"/>
    <s v="Cheyenne Light Fuel &amp; Power Co"/>
    <x v="0"/>
    <x v="0"/>
  </r>
  <r>
    <n v="5"/>
    <n v="122"/>
    <x v="71"/>
    <s v="101000 Plant In Service"/>
    <n v="1"/>
    <n v="165060.75"/>
    <n v="0"/>
    <n v="0"/>
    <n v="0"/>
    <n v="0"/>
    <n v="0"/>
    <n v="165060.75"/>
    <s v="Wyoming"/>
    <d v="2021-12-01T00:00:00"/>
    <x v="0"/>
    <x v="6"/>
    <x v="0"/>
    <s v="Cheyenne Light Fuel &amp; Power Co"/>
    <x v="0"/>
    <x v="0"/>
  </r>
  <r>
    <n v="5"/>
    <n v="122"/>
    <x v="71"/>
    <s v="101000 Plant In Service"/>
    <n v="1"/>
    <n v="165060.75"/>
    <n v="0"/>
    <n v="0"/>
    <n v="0"/>
    <n v="0"/>
    <n v="0"/>
    <n v="165060.75"/>
    <s v="Wyoming"/>
    <d v="2021-12-01T00:00:00"/>
    <x v="0"/>
    <x v="7"/>
    <x v="0"/>
    <s v="Cheyenne Light Fuel &amp; Power Co"/>
    <x v="0"/>
    <x v="0"/>
  </r>
  <r>
    <n v="5"/>
    <n v="122"/>
    <x v="71"/>
    <s v="101000 Plant In Service"/>
    <n v="1"/>
    <n v="165060.75"/>
    <n v="0"/>
    <n v="0"/>
    <n v="0"/>
    <n v="0"/>
    <n v="0"/>
    <n v="165060.75"/>
    <s v="Wyoming"/>
    <d v="2021-12-01T00:00:00"/>
    <x v="0"/>
    <x v="8"/>
    <x v="0"/>
    <s v="Cheyenne Light Fuel &amp; Power Co"/>
    <x v="0"/>
    <x v="0"/>
  </r>
  <r>
    <n v="5"/>
    <n v="122"/>
    <x v="71"/>
    <s v="101000 Plant In Service"/>
    <n v="1"/>
    <n v="165060.75"/>
    <n v="0"/>
    <n v="0"/>
    <n v="0"/>
    <n v="0"/>
    <n v="0"/>
    <n v="165060.75"/>
    <s v="Wyoming"/>
    <d v="2021-12-01T00:00:00"/>
    <x v="0"/>
    <x v="9"/>
    <x v="0"/>
    <s v="Cheyenne Light Fuel &amp; Power Co"/>
    <x v="0"/>
    <x v="0"/>
  </r>
  <r>
    <n v="5"/>
    <n v="122"/>
    <x v="71"/>
    <s v="101000 Plant In Service"/>
    <n v="1"/>
    <n v="165060.75"/>
    <n v="0"/>
    <n v="0"/>
    <n v="0"/>
    <n v="0"/>
    <n v="0"/>
    <n v="165060.75"/>
    <s v="Wyoming"/>
    <d v="2021-12-01T00:00:00"/>
    <x v="0"/>
    <x v="10"/>
    <x v="0"/>
    <s v="Cheyenne Light Fuel &amp; Power Co"/>
    <x v="0"/>
    <x v="0"/>
  </r>
  <r>
    <n v="5"/>
    <n v="122"/>
    <x v="71"/>
    <s v="101000 Plant In Service"/>
    <n v="1"/>
    <n v="165060.75"/>
    <n v="0"/>
    <n v="0"/>
    <n v="0"/>
    <n v="0"/>
    <n v="0"/>
    <n v="165060.75"/>
    <s v="Wyoming"/>
    <d v="2021-12-01T00:00:00"/>
    <x v="0"/>
    <x v="11"/>
    <x v="0"/>
    <s v="Cheyenne Light Fuel &amp; Power Co"/>
    <x v="0"/>
    <x v="0"/>
  </r>
  <r>
    <n v="5"/>
    <n v="122"/>
    <x v="71"/>
    <s v="101000 Plant In Service"/>
    <n v="1"/>
    <n v="165060.75"/>
    <n v="0"/>
    <n v="0"/>
    <n v="0"/>
    <n v="0"/>
    <n v="0"/>
    <n v="165060.75"/>
    <s v="Wyoming"/>
    <d v="2021-12-01T00:00:00"/>
    <x v="0"/>
    <x v="12"/>
    <x v="0"/>
    <s v="Cheyenne Light Fuel &amp; Power Co"/>
    <x v="0"/>
    <x v="0"/>
  </r>
  <r>
    <n v="5"/>
    <n v="122"/>
    <x v="0"/>
    <s v="101000 Plant In Service"/>
    <n v="1"/>
    <n v="873911.98"/>
    <n v="-2399.38"/>
    <n v="0"/>
    <n v="0"/>
    <n v="0"/>
    <n v="0"/>
    <n v="871512.6"/>
    <s v="Wyoming"/>
    <d v="2021-12-01T00:00:00"/>
    <x v="0"/>
    <x v="0"/>
    <x v="0"/>
    <s v="Cheyenne Light Fuel &amp; Power Co"/>
    <x v="0"/>
    <x v="0"/>
  </r>
  <r>
    <n v="5"/>
    <n v="122"/>
    <x v="0"/>
    <s v="101000 Plant In Service"/>
    <n v="1"/>
    <n v="871512.6"/>
    <n v="0"/>
    <n v="0"/>
    <n v="0"/>
    <n v="0"/>
    <n v="0"/>
    <n v="871512.6"/>
    <s v="Wyoming"/>
    <d v="2021-12-01T00:00:00"/>
    <x v="0"/>
    <x v="1"/>
    <x v="0"/>
    <s v="Cheyenne Light Fuel &amp; Power Co"/>
    <x v="0"/>
    <x v="0"/>
  </r>
  <r>
    <n v="5"/>
    <n v="122"/>
    <x v="0"/>
    <s v="101000 Plant In Service"/>
    <n v="1"/>
    <n v="871512.6"/>
    <n v="0"/>
    <n v="0"/>
    <n v="0"/>
    <n v="0"/>
    <n v="0"/>
    <n v="871512.6"/>
    <s v="Wyoming"/>
    <d v="2021-12-01T00:00:00"/>
    <x v="0"/>
    <x v="2"/>
    <x v="0"/>
    <s v="Cheyenne Light Fuel &amp; Power Co"/>
    <x v="0"/>
    <x v="0"/>
  </r>
  <r>
    <n v="5"/>
    <n v="122"/>
    <x v="0"/>
    <s v="101000 Plant In Service"/>
    <n v="1"/>
    <n v="871512.6"/>
    <n v="0"/>
    <n v="0"/>
    <n v="0"/>
    <n v="0"/>
    <n v="0"/>
    <n v="871512.6"/>
    <s v="Wyoming"/>
    <d v="2021-12-01T00:00:00"/>
    <x v="0"/>
    <x v="3"/>
    <x v="0"/>
    <s v="Cheyenne Light Fuel &amp; Power Co"/>
    <x v="0"/>
    <x v="0"/>
  </r>
  <r>
    <n v="5"/>
    <n v="122"/>
    <x v="0"/>
    <s v="101000 Plant In Service"/>
    <n v="1"/>
    <n v="871512.6"/>
    <n v="65611.460000000006"/>
    <n v="0"/>
    <n v="0"/>
    <n v="0"/>
    <n v="0"/>
    <n v="937124.06"/>
    <s v="Wyoming"/>
    <d v="2021-12-01T00:00:00"/>
    <x v="0"/>
    <x v="4"/>
    <x v="0"/>
    <s v="Cheyenne Light Fuel &amp; Power Co"/>
    <x v="0"/>
    <x v="0"/>
  </r>
  <r>
    <n v="5"/>
    <n v="122"/>
    <x v="0"/>
    <s v="101000 Plant In Service"/>
    <n v="1"/>
    <n v="937124.06"/>
    <n v="3053.8"/>
    <n v="0"/>
    <n v="0"/>
    <n v="0"/>
    <n v="0"/>
    <n v="940177.86"/>
    <s v="Wyoming"/>
    <d v="2021-12-01T00:00:00"/>
    <x v="0"/>
    <x v="5"/>
    <x v="0"/>
    <s v="Cheyenne Light Fuel &amp; Power Co"/>
    <x v="0"/>
    <x v="0"/>
  </r>
  <r>
    <n v="5"/>
    <n v="122"/>
    <x v="0"/>
    <s v="101000 Plant In Service"/>
    <n v="1"/>
    <n v="940177.86"/>
    <n v="-28349.18"/>
    <n v="0"/>
    <n v="0"/>
    <n v="0"/>
    <n v="0"/>
    <n v="911828.68"/>
    <s v="Wyoming"/>
    <d v="2021-12-01T00:00:00"/>
    <x v="0"/>
    <x v="6"/>
    <x v="0"/>
    <s v="Cheyenne Light Fuel &amp; Power Co"/>
    <x v="0"/>
    <x v="0"/>
  </r>
  <r>
    <n v="5"/>
    <n v="122"/>
    <x v="0"/>
    <s v="101000 Plant In Service"/>
    <n v="1"/>
    <n v="911828.68"/>
    <n v="0"/>
    <n v="0"/>
    <n v="0"/>
    <n v="0"/>
    <n v="0"/>
    <n v="911828.68"/>
    <s v="Wyoming"/>
    <d v="2021-12-01T00:00:00"/>
    <x v="0"/>
    <x v="7"/>
    <x v="0"/>
    <s v="Cheyenne Light Fuel &amp; Power Co"/>
    <x v="0"/>
    <x v="0"/>
  </r>
  <r>
    <n v="5"/>
    <n v="122"/>
    <x v="0"/>
    <s v="101000 Plant In Service"/>
    <n v="1"/>
    <n v="911828.68"/>
    <n v="0"/>
    <n v="0"/>
    <n v="0"/>
    <n v="0"/>
    <n v="0"/>
    <n v="911828.68"/>
    <s v="Wyoming"/>
    <d v="2021-12-01T00:00:00"/>
    <x v="0"/>
    <x v="8"/>
    <x v="0"/>
    <s v="Cheyenne Light Fuel &amp; Power Co"/>
    <x v="0"/>
    <x v="0"/>
  </r>
  <r>
    <n v="5"/>
    <n v="122"/>
    <x v="0"/>
    <s v="101000 Plant In Service"/>
    <n v="1"/>
    <n v="911828.68"/>
    <n v="0"/>
    <n v="0"/>
    <n v="0"/>
    <n v="0"/>
    <n v="0"/>
    <n v="911828.68"/>
    <s v="Wyoming"/>
    <d v="2021-12-01T00:00:00"/>
    <x v="0"/>
    <x v="9"/>
    <x v="0"/>
    <s v="Cheyenne Light Fuel &amp; Power Co"/>
    <x v="0"/>
    <x v="0"/>
  </r>
  <r>
    <n v="5"/>
    <n v="122"/>
    <x v="0"/>
    <s v="101000 Plant In Service"/>
    <n v="1"/>
    <n v="911828.68"/>
    <n v="0"/>
    <n v="0"/>
    <n v="0"/>
    <n v="0"/>
    <n v="0"/>
    <n v="911828.68"/>
    <s v="Wyoming"/>
    <d v="2021-12-01T00:00:00"/>
    <x v="0"/>
    <x v="10"/>
    <x v="0"/>
    <s v="Cheyenne Light Fuel &amp; Power Co"/>
    <x v="0"/>
    <x v="0"/>
  </r>
  <r>
    <n v="5"/>
    <n v="122"/>
    <x v="0"/>
    <s v="101000 Plant In Service"/>
    <n v="1"/>
    <n v="911828.68"/>
    <n v="0"/>
    <n v="0"/>
    <n v="0"/>
    <n v="0"/>
    <n v="0"/>
    <n v="911828.68"/>
    <s v="Wyoming"/>
    <d v="2021-12-01T00:00:00"/>
    <x v="0"/>
    <x v="11"/>
    <x v="0"/>
    <s v="Cheyenne Light Fuel &amp; Power Co"/>
    <x v="0"/>
    <x v="0"/>
  </r>
  <r>
    <n v="5"/>
    <n v="122"/>
    <x v="0"/>
    <s v="101000 Plant In Service"/>
    <n v="1"/>
    <n v="911828.68"/>
    <n v="0"/>
    <n v="0"/>
    <n v="0"/>
    <n v="0"/>
    <n v="0"/>
    <n v="911828.68"/>
    <s v="Wyoming"/>
    <d v="2021-12-01T00:00:00"/>
    <x v="0"/>
    <x v="12"/>
    <x v="0"/>
    <s v="Cheyenne Light Fuel &amp; Power Co"/>
    <x v="0"/>
    <x v="0"/>
  </r>
  <r>
    <n v="5"/>
    <n v="122"/>
    <x v="1"/>
    <s v="101000 Plant In Service"/>
    <n v="1"/>
    <n v="540028.19999999995"/>
    <n v="-13226.220000000001"/>
    <n v="0"/>
    <n v="0"/>
    <n v="0"/>
    <n v="0"/>
    <n v="526801.98"/>
    <s v="Wyoming"/>
    <d v="2021-12-01T00:00:00"/>
    <x v="0"/>
    <x v="0"/>
    <x v="0"/>
    <s v="Cheyenne Light Fuel &amp; Power Co"/>
    <x v="0"/>
    <x v="0"/>
  </r>
  <r>
    <n v="5"/>
    <n v="122"/>
    <x v="1"/>
    <s v="101000 Plant In Service"/>
    <n v="1"/>
    <n v="526801.98"/>
    <n v="0"/>
    <n v="0"/>
    <n v="0"/>
    <n v="0"/>
    <n v="0"/>
    <n v="526801.98"/>
    <s v="Wyoming"/>
    <d v="2021-12-01T00:00:00"/>
    <x v="0"/>
    <x v="1"/>
    <x v="0"/>
    <s v="Cheyenne Light Fuel &amp; Power Co"/>
    <x v="0"/>
    <x v="0"/>
  </r>
  <r>
    <n v="5"/>
    <n v="122"/>
    <x v="1"/>
    <s v="101000 Plant In Service"/>
    <n v="1"/>
    <n v="526801.98"/>
    <n v="0"/>
    <n v="0"/>
    <n v="0"/>
    <n v="0"/>
    <n v="0"/>
    <n v="526801.98"/>
    <s v="Wyoming"/>
    <d v="2021-12-01T00:00:00"/>
    <x v="0"/>
    <x v="2"/>
    <x v="0"/>
    <s v="Cheyenne Light Fuel &amp; Power Co"/>
    <x v="0"/>
    <x v="0"/>
  </r>
  <r>
    <n v="5"/>
    <n v="122"/>
    <x v="1"/>
    <s v="101000 Plant In Service"/>
    <n v="1"/>
    <n v="526801.98"/>
    <n v="0"/>
    <n v="0"/>
    <n v="0"/>
    <n v="0"/>
    <n v="0"/>
    <n v="526801.98"/>
    <s v="Wyoming"/>
    <d v="2021-12-01T00:00:00"/>
    <x v="0"/>
    <x v="3"/>
    <x v="0"/>
    <s v="Cheyenne Light Fuel &amp; Power Co"/>
    <x v="0"/>
    <x v="0"/>
  </r>
  <r>
    <n v="5"/>
    <n v="122"/>
    <x v="1"/>
    <s v="101000 Plant In Service"/>
    <n v="1"/>
    <n v="526801.98"/>
    <n v="0"/>
    <n v="0"/>
    <n v="0"/>
    <n v="0"/>
    <n v="0"/>
    <n v="526801.98"/>
    <s v="Wyoming"/>
    <d v="2021-12-01T00:00:00"/>
    <x v="0"/>
    <x v="4"/>
    <x v="0"/>
    <s v="Cheyenne Light Fuel &amp; Power Co"/>
    <x v="0"/>
    <x v="0"/>
  </r>
  <r>
    <n v="5"/>
    <n v="122"/>
    <x v="1"/>
    <s v="101000 Plant In Service"/>
    <n v="1"/>
    <n v="526801.98"/>
    <n v="0"/>
    <n v="0"/>
    <n v="0"/>
    <n v="0"/>
    <n v="0"/>
    <n v="526801.98"/>
    <s v="Wyoming"/>
    <d v="2021-12-01T00:00:00"/>
    <x v="0"/>
    <x v="5"/>
    <x v="0"/>
    <s v="Cheyenne Light Fuel &amp; Power Co"/>
    <x v="0"/>
    <x v="0"/>
  </r>
  <r>
    <n v="5"/>
    <n v="122"/>
    <x v="1"/>
    <s v="101000 Plant In Service"/>
    <n v="1"/>
    <n v="526801.98"/>
    <n v="0"/>
    <n v="0"/>
    <n v="0"/>
    <n v="0"/>
    <n v="0"/>
    <n v="526801.98"/>
    <s v="Wyoming"/>
    <d v="2021-12-01T00:00:00"/>
    <x v="0"/>
    <x v="6"/>
    <x v="0"/>
    <s v="Cheyenne Light Fuel &amp; Power Co"/>
    <x v="0"/>
    <x v="0"/>
  </r>
  <r>
    <n v="5"/>
    <n v="122"/>
    <x v="1"/>
    <s v="101000 Plant In Service"/>
    <n v="1"/>
    <n v="526801.98"/>
    <n v="0"/>
    <n v="0"/>
    <n v="0"/>
    <n v="0"/>
    <n v="0"/>
    <n v="526801.98"/>
    <s v="Wyoming"/>
    <d v="2021-12-01T00:00:00"/>
    <x v="0"/>
    <x v="7"/>
    <x v="0"/>
    <s v="Cheyenne Light Fuel &amp; Power Co"/>
    <x v="0"/>
    <x v="0"/>
  </r>
  <r>
    <n v="5"/>
    <n v="122"/>
    <x v="1"/>
    <s v="101000 Plant In Service"/>
    <n v="1"/>
    <n v="526801.98"/>
    <n v="0"/>
    <n v="0"/>
    <n v="0"/>
    <n v="0"/>
    <n v="0"/>
    <n v="526801.98"/>
    <s v="Wyoming"/>
    <d v="2021-12-01T00:00:00"/>
    <x v="0"/>
    <x v="8"/>
    <x v="0"/>
    <s v="Cheyenne Light Fuel &amp; Power Co"/>
    <x v="0"/>
    <x v="0"/>
  </r>
  <r>
    <n v="5"/>
    <n v="122"/>
    <x v="1"/>
    <s v="101000 Plant In Service"/>
    <n v="1"/>
    <n v="526801.98"/>
    <n v="0"/>
    <n v="-155618.67000000001"/>
    <n v="0"/>
    <n v="0"/>
    <n v="0"/>
    <n v="371183.31"/>
    <s v="Wyoming"/>
    <d v="2021-12-01T00:00:00"/>
    <x v="0"/>
    <x v="9"/>
    <x v="0"/>
    <s v="Cheyenne Light Fuel &amp; Power Co"/>
    <x v="0"/>
    <x v="0"/>
  </r>
  <r>
    <n v="5"/>
    <n v="122"/>
    <x v="1"/>
    <s v="101000 Plant In Service"/>
    <n v="1"/>
    <n v="371183.31"/>
    <n v="0"/>
    <n v="0"/>
    <n v="0"/>
    <n v="0"/>
    <n v="0"/>
    <n v="371183.31"/>
    <s v="Wyoming"/>
    <d v="2021-12-01T00:00:00"/>
    <x v="0"/>
    <x v="10"/>
    <x v="0"/>
    <s v="Cheyenne Light Fuel &amp; Power Co"/>
    <x v="0"/>
    <x v="0"/>
  </r>
  <r>
    <n v="5"/>
    <n v="122"/>
    <x v="1"/>
    <s v="101000 Plant In Service"/>
    <n v="1"/>
    <n v="371183.31"/>
    <n v="0"/>
    <n v="0"/>
    <n v="0"/>
    <n v="0"/>
    <n v="0"/>
    <n v="371183.31"/>
    <s v="Wyoming"/>
    <d v="2021-12-01T00:00:00"/>
    <x v="0"/>
    <x v="11"/>
    <x v="0"/>
    <s v="Cheyenne Light Fuel &amp; Power Co"/>
    <x v="0"/>
    <x v="0"/>
  </r>
  <r>
    <n v="5"/>
    <n v="122"/>
    <x v="1"/>
    <s v="101000 Plant In Service"/>
    <n v="1"/>
    <n v="371183.31"/>
    <n v="0"/>
    <n v="0"/>
    <n v="0"/>
    <n v="0"/>
    <n v="0"/>
    <n v="371183.31"/>
    <s v="Wyoming"/>
    <d v="2021-12-01T00:00:00"/>
    <x v="0"/>
    <x v="12"/>
    <x v="0"/>
    <s v="Cheyenne Light Fuel &amp; Power Co"/>
    <x v="0"/>
    <x v="0"/>
  </r>
  <r>
    <n v="5"/>
    <n v="122"/>
    <x v="72"/>
    <s v="101000 Plant In Service"/>
    <n v="1"/>
    <n v="80734.180000000008"/>
    <n v="0"/>
    <n v="0"/>
    <n v="0"/>
    <n v="0"/>
    <n v="0"/>
    <n v="80734.180000000008"/>
    <s v="Wyoming"/>
    <d v="2021-12-01T00:00:00"/>
    <x v="0"/>
    <x v="0"/>
    <x v="0"/>
    <s v="Cheyenne Light Fuel &amp; Power Co"/>
    <x v="0"/>
    <x v="4"/>
  </r>
  <r>
    <n v="5"/>
    <n v="122"/>
    <x v="72"/>
    <s v="101000 Plant In Service"/>
    <n v="1"/>
    <n v="80734.180000000008"/>
    <n v="0"/>
    <n v="0"/>
    <n v="0"/>
    <n v="0"/>
    <n v="0"/>
    <n v="80734.180000000008"/>
    <s v="Wyoming"/>
    <d v="2021-12-01T00:00:00"/>
    <x v="0"/>
    <x v="1"/>
    <x v="0"/>
    <s v="Cheyenne Light Fuel &amp; Power Co"/>
    <x v="0"/>
    <x v="4"/>
  </r>
  <r>
    <n v="5"/>
    <n v="122"/>
    <x v="72"/>
    <s v="101000 Plant In Service"/>
    <n v="1"/>
    <n v="80734.180000000008"/>
    <n v="0"/>
    <n v="0"/>
    <n v="0"/>
    <n v="0"/>
    <n v="0"/>
    <n v="80734.180000000008"/>
    <s v="Wyoming"/>
    <d v="2021-12-01T00:00:00"/>
    <x v="0"/>
    <x v="2"/>
    <x v="0"/>
    <s v="Cheyenne Light Fuel &amp; Power Co"/>
    <x v="0"/>
    <x v="4"/>
  </r>
  <r>
    <n v="5"/>
    <n v="122"/>
    <x v="72"/>
    <s v="101000 Plant In Service"/>
    <n v="1"/>
    <n v="80734.180000000008"/>
    <n v="0"/>
    <n v="0"/>
    <n v="0"/>
    <n v="0"/>
    <n v="0"/>
    <n v="80734.180000000008"/>
    <s v="Wyoming"/>
    <d v="2021-12-01T00:00:00"/>
    <x v="0"/>
    <x v="3"/>
    <x v="0"/>
    <s v="Cheyenne Light Fuel &amp; Power Co"/>
    <x v="0"/>
    <x v="4"/>
  </r>
  <r>
    <n v="5"/>
    <n v="122"/>
    <x v="72"/>
    <s v="101000 Plant In Service"/>
    <n v="1"/>
    <n v="80734.180000000008"/>
    <n v="0"/>
    <n v="0"/>
    <n v="0"/>
    <n v="0"/>
    <n v="0"/>
    <n v="80734.180000000008"/>
    <s v="Wyoming"/>
    <d v="2021-12-01T00:00:00"/>
    <x v="0"/>
    <x v="4"/>
    <x v="0"/>
    <s v="Cheyenne Light Fuel &amp; Power Co"/>
    <x v="0"/>
    <x v="4"/>
  </r>
  <r>
    <n v="5"/>
    <n v="122"/>
    <x v="72"/>
    <s v="101000 Plant In Service"/>
    <n v="1"/>
    <n v="80734.180000000008"/>
    <n v="0"/>
    <n v="0"/>
    <n v="0"/>
    <n v="0"/>
    <n v="0"/>
    <n v="80734.180000000008"/>
    <s v="Wyoming"/>
    <d v="2021-12-01T00:00:00"/>
    <x v="0"/>
    <x v="5"/>
    <x v="0"/>
    <s v="Cheyenne Light Fuel &amp; Power Co"/>
    <x v="0"/>
    <x v="4"/>
  </r>
  <r>
    <n v="5"/>
    <n v="122"/>
    <x v="72"/>
    <s v="101000 Plant In Service"/>
    <n v="1"/>
    <n v="80734.180000000008"/>
    <n v="0"/>
    <n v="0"/>
    <n v="0"/>
    <n v="0"/>
    <n v="0"/>
    <n v="80734.180000000008"/>
    <s v="Wyoming"/>
    <d v="2021-12-01T00:00:00"/>
    <x v="0"/>
    <x v="6"/>
    <x v="0"/>
    <s v="Cheyenne Light Fuel &amp; Power Co"/>
    <x v="0"/>
    <x v="4"/>
  </r>
  <r>
    <n v="5"/>
    <n v="122"/>
    <x v="72"/>
    <s v="101000 Plant In Service"/>
    <n v="1"/>
    <n v="80734.180000000008"/>
    <n v="0"/>
    <n v="0"/>
    <n v="0"/>
    <n v="0"/>
    <n v="0"/>
    <n v="80734.180000000008"/>
    <s v="Wyoming"/>
    <d v="2021-12-01T00:00:00"/>
    <x v="0"/>
    <x v="7"/>
    <x v="0"/>
    <s v="Cheyenne Light Fuel &amp; Power Co"/>
    <x v="0"/>
    <x v="4"/>
  </r>
  <r>
    <n v="5"/>
    <n v="122"/>
    <x v="72"/>
    <s v="101000 Plant In Service"/>
    <n v="1"/>
    <n v="80734.180000000008"/>
    <n v="0"/>
    <n v="0"/>
    <n v="0"/>
    <n v="0"/>
    <n v="0"/>
    <n v="80734.180000000008"/>
    <s v="Wyoming"/>
    <d v="2021-12-01T00:00:00"/>
    <x v="0"/>
    <x v="8"/>
    <x v="0"/>
    <s v="Cheyenne Light Fuel &amp; Power Co"/>
    <x v="0"/>
    <x v="4"/>
  </r>
  <r>
    <n v="5"/>
    <n v="122"/>
    <x v="72"/>
    <s v="101000 Plant In Service"/>
    <n v="1"/>
    <n v="80734.180000000008"/>
    <n v="0"/>
    <n v="0"/>
    <n v="0"/>
    <n v="0"/>
    <n v="0"/>
    <n v="80734.180000000008"/>
    <s v="Wyoming"/>
    <d v="2021-12-01T00:00:00"/>
    <x v="0"/>
    <x v="9"/>
    <x v="0"/>
    <s v="Cheyenne Light Fuel &amp; Power Co"/>
    <x v="0"/>
    <x v="4"/>
  </r>
  <r>
    <n v="5"/>
    <n v="122"/>
    <x v="72"/>
    <s v="101000 Plant In Service"/>
    <n v="1"/>
    <n v="80734.180000000008"/>
    <n v="0"/>
    <n v="0"/>
    <n v="0"/>
    <n v="0"/>
    <n v="0"/>
    <n v="80734.180000000008"/>
    <s v="Wyoming"/>
    <d v="2021-12-01T00:00:00"/>
    <x v="0"/>
    <x v="10"/>
    <x v="0"/>
    <s v="Cheyenne Light Fuel &amp; Power Co"/>
    <x v="0"/>
    <x v="4"/>
  </r>
  <r>
    <n v="5"/>
    <n v="122"/>
    <x v="72"/>
    <s v="101000 Plant In Service"/>
    <n v="1"/>
    <n v="80734.180000000008"/>
    <n v="0"/>
    <n v="0"/>
    <n v="0"/>
    <n v="0"/>
    <n v="0"/>
    <n v="80734.180000000008"/>
    <s v="Wyoming"/>
    <d v="2021-12-01T00:00:00"/>
    <x v="0"/>
    <x v="11"/>
    <x v="0"/>
    <s v="Cheyenne Light Fuel &amp; Power Co"/>
    <x v="0"/>
    <x v="4"/>
  </r>
  <r>
    <n v="5"/>
    <n v="122"/>
    <x v="72"/>
    <s v="101000 Plant In Service"/>
    <n v="1"/>
    <n v="80734.180000000008"/>
    <n v="0"/>
    <n v="0"/>
    <n v="0"/>
    <n v="0"/>
    <n v="0"/>
    <n v="80734.180000000008"/>
    <s v="Wyoming"/>
    <d v="2021-12-01T00:00:00"/>
    <x v="0"/>
    <x v="12"/>
    <x v="0"/>
    <s v="Cheyenne Light Fuel &amp; Power Co"/>
    <x v="0"/>
    <x v="4"/>
  </r>
  <r>
    <n v="5"/>
    <n v="122"/>
    <x v="73"/>
    <s v="101000 Plant In Service"/>
    <n v="1"/>
    <n v="0"/>
    <n v="0"/>
    <n v="0"/>
    <n v="0"/>
    <n v="0"/>
    <n v="0"/>
    <n v="0"/>
    <s v="Wyoming"/>
    <d v="2021-12-01T00:00:00"/>
    <x v="0"/>
    <x v="0"/>
    <x v="0"/>
    <s v="Cheyenne Light Fuel &amp; Power Co"/>
    <x v="0"/>
    <x v="4"/>
  </r>
  <r>
    <n v="5"/>
    <n v="122"/>
    <x v="73"/>
    <s v="101000 Plant In Service"/>
    <n v="1"/>
    <n v="0"/>
    <n v="0"/>
    <n v="0"/>
    <n v="0"/>
    <n v="0"/>
    <n v="0"/>
    <n v="0"/>
    <s v="Wyoming"/>
    <d v="2021-12-01T00:00:00"/>
    <x v="0"/>
    <x v="1"/>
    <x v="0"/>
    <s v="Cheyenne Light Fuel &amp; Power Co"/>
    <x v="0"/>
    <x v="4"/>
  </r>
  <r>
    <n v="5"/>
    <n v="122"/>
    <x v="73"/>
    <s v="101000 Plant In Service"/>
    <n v="1"/>
    <n v="0"/>
    <n v="0"/>
    <n v="0"/>
    <n v="0"/>
    <n v="0"/>
    <n v="0"/>
    <n v="0"/>
    <s v="Wyoming"/>
    <d v="2021-12-01T00:00:00"/>
    <x v="0"/>
    <x v="2"/>
    <x v="0"/>
    <s v="Cheyenne Light Fuel &amp; Power Co"/>
    <x v="0"/>
    <x v="4"/>
  </r>
  <r>
    <n v="5"/>
    <n v="122"/>
    <x v="73"/>
    <s v="101000 Plant In Service"/>
    <n v="1"/>
    <n v="0"/>
    <n v="0"/>
    <n v="0"/>
    <n v="0"/>
    <n v="0"/>
    <n v="0"/>
    <n v="0"/>
    <s v="Wyoming"/>
    <d v="2021-12-01T00:00:00"/>
    <x v="0"/>
    <x v="3"/>
    <x v="0"/>
    <s v="Cheyenne Light Fuel &amp; Power Co"/>
    <x v="0"/>
    <x v="4"/>
  </r>
  <r>
    <n v="5"/>
    <n v="122"/>
    <x v="73"/>
    <s v="101000 Plant In Service"/>
    <n v="1"/>
    <n v="0"/>
    <n v="0"/>
    <n v="0"/>
    <n v="0"/>
    <n v="0"/>
    <n v="0"/>
    <n v="0"/>
    <s v="Wyoming"/>
    <d v="2021-12-01T00:00:00"/>
    <x v="0"/>
    <x v="4"/>
    <x v="0"/>
    <s v="Cheyenne Light Fuel &amp; Power Co"/>
    <x v="0"/>
    <x v="4"/>
  </r>
  <r>
    <n v="5"/>
    <n v="122"/>
    <x v="73"/>
    <s v="101000 Plant In Service"/>
    <n v="1"/>
    <n v="0"/>
    <n v="0"/>
    <n v="0"/>
    <n v="0"/>
    <n v="0"/>
    <n v="0"/>
    <n v="0"/>
    <s v="Wyoming"/>
    <d v="2021-12-01T00:00:00"/>
    <x v="0"/>
    <x v="5"/>
    <x v="0"/>
    <s v="Cheyenne Light Fuel &amp; Power Co"/>
    <x v="0"/>
    <x v="4"/>
  </r>
  <r>
    <n v="5"/>
    <n v="122"/>
    <x v="73"/>
    <s v="101000 Plant In Service"/>
    <n v="1"/>
    <n v="0"/>
    <n v="0"/>
    <n v="0"/>
    <n v="0"/>
    <n v="0"/>
    <n v="0"/>
    <n v="0"/>
    <s v="Wyoming"/>
    <d v="2021-12-01T00:00:00"/>
    <x v="0"/>
    <x v="6"/>
    <x v="0"/>
    <s v="Cheyenne Light Fuel &amp; Power Co"/>
    <x v="0"/>
    <x v="4"/>
  </r>
  <r>
    <n v="5"/>
    <n v="122"/>
    <x v="73"/>
    <s v="101000 Plant In Service"/>
    <n v="1"/>
    <n v="0"/>
    <n v="0"/>
    <n v="0"/>
    <n v="0"/>
    <n v="0"/>
    <n v="0"/>
    <n v="0"/>
    <s v="Wyoming"/>
    <d v="2021-12-01T00:00:00"/>
    <x v="0"/>
    <x v="7"/>
    <x v="0"/>
    <s v="Cheyenne Light Fuel &amp; Power Co"/>
    <x v="0"/>
    <x v="4"/>
  </r>
  <r>
    <n v="5"/>
    <n v="122"/>
    <x v="73"/>
    <s v="101000 Plant In Service"/>
    <n v="1"/>
    <n v="0"/>
    <n v="0"/>
    <n v="0"/>
    <n v="0"/>
    <n v="0"/>
    <n v="0"/>
    <n v="0"/>
    <s v="Wyoming"/>
    <d v="2021-12-01T00:00:00"/>
    <x v="0"/>
    <x v="8"/>
    <x v="0"/>
    <s v="Cheyenne Light Fuel &amp; Power Co"/>
    <x v="0"/>
    <x v="4"/>
  </r>
  <r>
    <n v="5"/>
    <n v="122"/>
    <x v="73"/>
    <s v="101000 Plant In Service"/>
    <n v="1"/>
    <n v="0"/>
    <n v="0"/>
    <n v="0"/>
    <n v="0"/>
    <n v="0"/>
    <n v="0"/>
    <n v="0"/>
    <s v="Wyoming"/>
    <d v="2021-12-01T00:00:00"/>
    <x v="0"/>
    <x v="9"/>
    <x v="0"/>
    <s v="Cheyenne Light Fuel &amp; Power Co"/>
    <x v="0"/>
    <x v="4"/>
  </r>
  <r>
    <n v="5"/>
    <n v="122"/>
    <x v="73"/>
    <s v="101000 Plant In Service"/>
    <n v="1"/>
    <n v="0"/>
    <n v="0"/>
    <n v="0"/>
    <n v="0"/>
    <n v="0"/>
    <n v="0"/>
    <n v="0"/>
    <s v="Wyoming"/>
    <d v="2021-12-01T00:00:00"/>
    <x v="0"/>
    <x v="10"/>
    <x v="0"/>
    <s v="Cheyenne Light Fuel &amp; Power Co"/>
    <x v="0"/>
    <x v="4"/>
  </r>
  <r>
    <n v="5"/>
    <n v="122"/>
    <x v="73"/>
    <s v="101000 Plant In Service"/>
    <n v="1"/>
    <n v="0"/>
    <n v="0"/>
    <n v="0"/>
    <n v="0"/>
    <n v="0"/>
    <n v="0"/>
    <n v="0"/>
    <s v="Wyoming"/>
    <d v="2021-12-01T00:00:00"/>
    <x v="0"/>
    <x v="11"/>
    <x v="0"/>
    <s v="Cheyenne Light Fuel &amp; Power Co"/>
    <x v="0"/>
    <x v="4"/>
  </r>
  <r>
    <n v="5"/>
    <n v="122"/>
    <x v="73"/>
    <s v="101000 Plant In Service"/>
    <n v="1"/>
    <n v="0"/>
    <n v="0"/>
    <n v="0"/>
    <n v="0"/>
    <n v="0"/>
    <n v="0"/>
    <n v="0"/>
    <s v="Wyoming"/>
    <d v="2021-12-01T00:00:00"/>
    <x v="0"/>
    <x v="12"/>
    <x v="0"/>
    <s v="Cheyenne Light Fuel &amp; Power Co"/>
    <x v="0"/>
    <x v="4"/>
  </r>
  <r>
    <n v="5"/>
    <n v="122"/>
    <x v="74"/>
    <s v="101000 Plant In Service"/>
    <n v="1"/>
    <n v="1428599.59"/>
    <n v="103845.53"/>
    <n v="0"/>
    <n v="0"/>
    <n v="0"/>
    <n v="0"/>
    <n v="1532445.12"/>
    <s v="Wyoming"/>
    <d v="2021-12-01T00:00:00"/>
    <x v="0"/>
    <x v="0"/>
    <x v="0"/>
    <s v="Cheyenne Light Fuel &amp; Power Co"/>
    <x v="0"/>
    <x v="4"/>
  </r>
  <r>
    <n v="5"/>
    <n v="122"/>
    <x v="74"/>
    <s v="101000 Plant In Service"/>
    <n v="1"/>
    <n v="1532445.12"/>
    <n v="-735"/>
    <n v="0"/>
    <n v="0"/>
    <n v="0"/>
    <n v="0"/>
    <n v="1531710.12"/>
    <s v="Wyoming"/>
    <d v="2021-12-01T00:00:00"/>
    <x v="0"/>
    <x v="1"/>
    <x v="0"/>
    <s v="Cheyenne Light Fuel &amp; Power Co"/>
    <x v="0"/>
    <x v="4"/>
  </r>
  <r>
    <n v="5"/>
    <n v="122"/>
    <x v="74"/>
    <s v="101000 Plant In Service"/>
    <n v="1"/>
    <n v="1531710.12"/>
    <n v="0"/>
    <n v="0"/>
    <n v="0"/>
    <n v="0"/>
    <n v="0"/>
    <n v="1531710.12"/>
    <s v="Wyoming"/>
    <d v="2021-12-01T00:00:00"/>
    <x v="0"/>
    <x v="2"/>
    <x v="0"/>
    <s v="Cheyenne Light Fuel &amp; Power Co"/>
    <x v="0"/>
    <x v="4"/>
  </r>
  <r>
    <n v="5"/>
    <n v="122"/>
    <x v="74"/>
    <s v="101000 Plant In Service"/>
    <n v="1"/>
    <n v="1531710.12"/>
    <n v="0"/>
    <n v="0"/>
    <n v="0"/>
    <n v="0"/>
    <n v="0"/>
    <n v="1531710.12"/>
    <s v="Wyoming"/>
    <d v="2021-12-01T00:00:00"/>
    <x v="0"/>
    <x v="3"/>
    <x v="0"/>
    <s v="Cheyenne Light Fuel &amp; Power Co"/>
    <x v="0"/>
    <x v="4"/>
  </r>
  <r>
    <n v="5"/>
    <n v="122"/>
    <x v="74"/>
    <s v="101000 Plant In Service"/>
    <n v="1"/>
    <n v="1531710.12"/>
    <n v="0"/>
    <n v="0"/>
    <n v="0"/>
    <n v="0"/>
    <n v="0"/>
    <n v="1531710.12"/>
    <s v="Wyoming"/>
    <d v="2021-12-01T00:00:00"/>
    <x v="0"/>
    <x v="4"/>
    <x v="0"/>
    <s v="Cheyenne Light Fuel &amp; Power Co"/>
    <x v="0"/>
    <x v="4"/>
  </r>
  <r>
    <n v="5"/>
    <n v="122"/>
    <x v="74"/>
    <s v="101000 Plant In Service"/>
    <n v="1"/>
    <n v="1531710.12"/>
    <n v="0"/>
    <n v="0"/>
    <n v="0"/>
    <n v="0"/>
    <n v="0"/>
    <n v="1531710.12"/>
    <s v="Wyoming"/>
    <d v="2021-12-01T00:00:00"/>
    <x v="0"/>
    <x v="5"/>
    <x v="0"/>
    <s v="Cheyenne Light Fuel &amp; Power Co"/>
    <x v="0"/>
    <x v="4"/>
  </r>
  <r>
    <n v="5"/>
    <n v="122"/>
    <x v="74"/>
    <s v="101000 Plant In Service"/>
    <n v="1"/>
    <n v="1531710.12"/>
    <n v="0"/>
    <n v="0"/>
    <n v="0"/>
    <n v="0"/>
    <n v="0"/>
    <n v="1531710.12"/>
    <s v="Wyoming"/>
    <d v="2021-12-01T00:00:00"/>
    <x v="0"/>
    <x v="6"/>
    <x v="0"/>
    <s v="Cheyenne Light Fuel &amp; Power Co"/>
    <x v="0"/>
    <x v="4"/>
  </r>
  <r>
    <n v="5"/>
    <n v="122"/>
    <x v="74"/>
    <s v="101000 Plant In Service"/>
    <n v="1"/>
    <n v="1531710.12"/>
    <n v="0"/>
    <n v="0"/>
    <n v="0"/>
    <n v="0"/>
    <n v="0"/>
    <n v="1531710.12"/>
    <s v="Wyoming"/>
    <d v="2021-12-01T00:00:00"/>
    <x v="0"/>
    <x v="7"/>
    <x v="0"/>
    <s v="Cheyenne Light Fuel &amp; Power Co"/>
    <x v="0"/>
    <x v="4"/>
  </r>
  <r>
    <n v="5"/>
    <n v="122"/>
    <x v="74"/>
    <s v="101000 Plant In Service"/>
    <n v="1"/>
    <n v="1531710.12"/>
    <n v="0"/>
    <n v="0"/>
    <n v="0"/>
    <n v="0"/>
    <n v="0"/>
    <n v="1531710.12"/>
    <s v="Wyoming"/>
    <d v="2021-12-01T00:00:00"/>
    <x v="0"/>
    <x v="8"/>
    <x v="0"/>
    <s v="Cheyenne Light Fuel &amp; Power Co"/>
    <x v="0"/>
    <x v="4"/>
  </r>
  <r>
    <n v="5"/>
    <n v="122"/>
    <x v="74"/>
    <s v="101000 Plant In Service"/>
    <n v="1"/>
    <n v="1531710.12"/>
    <n v="0"/>
    <n v="-22372.57"/>
    <n v="45085"/>
    <n v="-45085"/>
    <n v="0"/>
    <n v="1509337.55"/>
    <s v="Wyoming"/>
    <d v="2021-12-01T00:00:00"/>
    <x v="0"/>
    <x v="9"/>
    <x v="0"/>
    <s v="Cheyenne Light Fuel &amp; Power Co"/>
    <x v="0"/>
    <x v="4"/>
  </r>
  <r>
    <n v="5"/>
    <n v="122"/>
    <x v="74"/>
    <s v="101000 Plant In Service"/>
    <n v="1"/>
    <n v="1509337.55"/>
    <n v="0"/>
    <n v="0"/>
    <n v="0"/>
    <n v="0"/>
    <n v="0"/>
    <n v="1509337.55"/>
    <s v="Wyoming"/>
    <d v="2021-12-01T00:00:00"/>
    <x v="0"/>
    <x v="10"/>
    <x v="0"/>
    <s v="Cheyenne Light Fuel &amp; Power Co"/>
    <x v="0"/>
    <x v="4"/>
  </r>
  <r>
    <n v="5"/>
    <n v="122"/>
    <x v="74"/>
    <s v="101000 Plant In Service"/>
    <n v="1"/>
    <n v="1509337.55"/>
    <n v="412361.03"/>
    <n v="0"/>
    <n v="0"/>
    <n v="0"/>
    <n v="0"/>
    <n v="1921698.58"/>
    <s v="Wyoming"/>
    <d v="2021-12-01T00:00:00"/>
    <x v="0"/>
    <x v="11"/>
    <x v="0"/>
    <s v="Cheyenne Light Fuel &amp; Power Co"/>
    <x v="0"/>
    <x v="4"/>
  </r>
  <r>
    <n v="5"/>
    <n v="122"/>
    <x v="74"/>
    <s v="101000 Plant In Service"/>
    <n v="1"/>
    <n v="1921698.58"/>
    <n v="145681.56"/>
    <n v="-34601.090000000004"/>
    <n v="0"/>
    <n v="0"/>
    <n v="0"/>
    <n v="2032779.05"/>
    <s v="Wyoming"/>
    <d v="2021-12-01T00:00:00"/>
    <x v="0"/>
    <x v="12"/>
    <x v="0"/>
    <s v="Cheyenne Light Fuel &amp; Power Co"/>
    <x v="0"/>
    <x v="4"/>
  </r>
  <r>
    <n v="5"/>
    <n v="122"/>
    <x v="75"/>
    <s v="101000 Plant In Service"/>
    <n v="1"/>
    <n v="76995.48"/>
    <n v="0"/>
    <n v="0"/>
    <n v="0"/>
    <n v="0"/>
    <n v="0"/>
    <n v="76995.48"/>
    <s v="Wyoming"/>
    <d v="2021-12-01T00:00:00"/>
    <x v="0"/>
    <x v="0"/>
    <x v="0"/>
    <s v="Cheyenne Light Fuel &amp; Power Co"/>
    <x v="0"/>
    <x v="4"/>
  </r>
  <r>
    <n v="5"/>
    <n v="122"/>
    <x v="75"/>
    <s v="101000 Plant In Service"/>
    <n v="1"/>
    <n v="76995.48"/>
    <n v="0"/>
    <n v="0"/>
    <n v="0"/>
    <n v="0"/>
    <n v="0"/>
    <n v="76995.48"/>
    <s v="Wyoming"/>
    <d v="2021-12-01T00:00:00"/>
    <x v="0"/>
    <x v="1"/>
    <x v="0"/>
    <s v="Cheyenne Light Fuel &amp; Power Co"/>
    <x v="0"/>
    <x v="4"/>
  </r>
  <r>
    <n v="5"/>
    <n v="122"/>
    <x v="75"/>
    <s v="101000 Plant In Service"/>
    <n v="1"/>
    <n v="76995.48"/>
    <n v="0"/>
    <n v="0"/>
    <n v="0"/>
    <n v="0"/>
    <n v="0"/>
    <n v="76995.48"/>
    <s v="Wyoming"/>
    <d v="2021-12-01T00:00:00"/>
    <x v="0"/>
    <x v="2"/>
    <x v="0"/>
    <s v="Cheyenne Light Fuel &amp; Power Co"/>
    <x v="0"/>
    <x v="4"/>
  </r>
  <r>
    <n v="5"/>
    <n v="122"/>
    <x v="75"/>
    <s v="101000 Plant In Service"/>
    <n v="1"/>
    <n v="76995.48"/>
    <n v="0"/>
    <n v="0"/>
    <n v="0"/>
    <n v="0"/>
    <n v="0"/>
    <n v="76995.48"/>
    <s v="Wyoming"/>
    <d v="2021-12-01T00:00:00"/>
    <x v="0"/>
    <x v="3"/>
    <x v="0"/>
    <s v="Cheyenne Light Fuel &amp; Power Co"/>
    <x v="0"/>
    <x v="4"/>
  </r>
  <r>
    <n v="5"/>
    <n v="122"/>
    <x v="75"/>
    <s v="101000 Plant In Service"/>
    <n v="1"/>
    <n v="76995.48"/>
    <n v="0"/>
    <n v="0"/>
    <n v="0"/>
    <n v="0"/>
    <n v="0"/>
    <n v="76995.48"/>
    <s v="Wyoming"/>
    <d v="2021-12-01T00:00:00"/>
    <x v="0"/>
    <x v="4"/>
    <x v="0"/>
    <s v="Cheyenne Light Fuel &amp; Power Co"/>
    <x v="0"/>
    <x v="4"/>
  </r>
  <r>
    <n v="5"/>
    <n v="122"/>
    <x v="75"/>
    <s v="101000 Plant In Service"/>
    <n v="1"/>
    <n v="76995.48"/>
    <n v="0"/>
    <n v="0"/>
    <n v="0"/>
    <n v="0"/>
    <n v="0"/>
    <n v="76995.48"/>
    <s v="Wyoming"/>
    <d v="2021-12-01T00:00:00"/>
    <x v="0"/>
    <x v="5"/>
    <x v="0"/>
    <s v="Cheyenne Light Fuel &amp; Power Co"/>
    <x v="0"/>
    <x v="4"/>
  </r>
  <r>
    <n v="5"/>
    <n v="122"/>
    <x v="75"/>
    <s v="101000 Plant In Service"/>
    <n v="1"/>
    <n v="76995.48"/>
    <n v="0"/>
    <n v="0"/>
    <n v="0"/>
    <n v="0"/>
    <n v="0"/>
    <n v="76995.48"/>
    <s v="Wyoming"/>
    <d v="2021-12-01T00:00:00"/>
    <x v="0"/>
    <x v="6"/>
    <x v="0"/>
    <s v="Cheyenne Light Fuel &amp; Power Co"/>
    <x v="0"/>
    <x v="4"/>
  </r>
  <r>
    <n v="5"/>
    <n v="122"/>
    <x v="75"/>
    <s v="101000 Plant In Service"/>
    <n v="1"/>
    <n v="76995.48"/>
    <n v="0"/>
    <n v="0"/>
    <n v="0"/>
    <n v="0"/>
    <n v="0"/>
    <n v="76995.48"/>
    <s v="Wyoming"/>
    <d v="2021-12-01T00:00:00"/>
    <x v="0"/>
    <x v="7"/>
    <x v="0"/>
    <s v="Cheyenne Light Fuel &amp; Power Co"/>
    <x v="0"/>
    <x v="4"/>
  </r>
  <r>
    <n v="5"/>
    <n v="122"/>
    <x v="75"/>
    <s v="101000 Plant In Service"/>
    <n v="1"/>
    <n v="76995.48"/>
    <n v="0"/>
    <n v="0"/>
    <n v="0"/>
    <n v="0"/>
    <n v="0"/>
    <n v="76995.48"/>
    <s v="Wyoming"/>
    <d v="2021-12-01T00:00:00"/>
    <x v="0"/>
    <x v="8"/>
    <x v="0"/>
    <s v="Cheyenne Light Fuel &amp; Power Co"/>
    <x v="0"/>
    <x v="4"/>
  </r>
  <r>
    <n v="5"/>
    <n v="122"/>
    <x v="75"/>
    <s v="101000 Plant In Service"/>
    <n v="1"/>
    <n v="76995.48"/>
    <n v="0"/>
    <n v="0"/>
    <n v="0"/>
    <n v="0"/>
    <n v="0"/>
    <n v="76995.48"/>
    <s v="Wyoming"/>
    <d v="2021-12-01T00:00:00"/>
    <x v="0"/>
    <x v="9"/>
    <x v="0"/>
    <s v="Cheyenne Light Fuel &amp; Power Co"/>
    <x v="0"/>
    <x v="4"/>
  </r>
  <r>
    <n v="5"/>
    <n v="122"/>
    <x v="75"/>
    <s v="101000 Plant In Service"/>
    <n v="1"/>
    <n v="76995.48"/>
    <n v="0"/>
    <n v="0"/>
    <n v="0"/>
    <n v="0"/>
    <n v="0"/>
    <n v="76995.48"/>
    <s v="Wyoming"/>
    <d v="2021-12-01T00:00:00"/>
    <x v="0"/>
    <x v="10"/>
    <x v="0"/>
    <s v="Cheyenne Light Fuel &amp; Power Co"/>
    <x v="0"/>
    <x v="4"/>
  </r>
  <r>
    <n v="5"/>
    <n v="122"/>
    <x v="75"/>
    <s v="101000 Plant In Service"/>
    <n v="1"/>
    <n v="76995.48"/>
    <n v="0"/>
    <n v="0"/>
    <n v="0"/>
    <n v="0"/>
    <n v="0"/>
    <n v="76995.48"/>
    <s v="Wyoming"/>
    <d v="2021-12-01T00:00:00"/>
    <x v="0"/>
    <x v="11"/>
    <x v="0"/>
    <s v="Cheyenne Light Fuel &amp; Power Co"/>
    <x v="0"/>
    <x v="4"/>
  </r>
  <r>
    <n v="5"/>
    <n v="122"/>
    <x v="75"/>
    <s v="101000 Plant In Service"/>
    <n v="1"/>
    <n v="76995.48"/>
    <n v="0"/>
    <n v="0"/>
    <n v="0"/>
    <n v="0"/>
    <n v="0"/>
    <n v="76995.48"/>
    <s v="Wyoming"/>
    <d v="2021-12-01T00:00:00"/>
    <x v="0"/>
    <x v="12"/>
    <x v="0"/>
    <s v="Cheyenne Light Fuel &amp; Power Co"/>
    <x v="0"/>
    <x v="4"/>
  </r>
  <r>
    <n v="5"/>
    <n v="122"/>
    <x v="76"/>
    <s v="101000 Plant In Service"/>
    <n v="1"/>
    <n v="3333803.87"/>
    <n v="0"/>
    <n v="0"/>
    <n v="0"/>
    <n v="0"/>
    <n v="0"/>
    <n v="3333803.87"/>
    <s v="Wyoming"/>
    <d v="2021-12-01T00:00:00"/>
    <x v="0"/>
    <x v="0"/>
    <x v="0"/>
    <s v="Cheyenne Light Fuel &amp; Power Co"/>
    <x v="0"/>
    <x v="4"/>
  </r>
  <r>
    <n v="5"/>
    <n v="122"/>
    <x v="76"/>
    <s v="101000 Plant In Service"/>
    <n v="1"/>
    <n v="3333803.87"/>
    <n v="0"/>
    <n v="0"/>
    <n v="0"/>
    <n v="0"/>
    <n v="0"/>
    <n v="3333803.87"/>
    <s v="Wyoming"/>
    <d v="2021-12-01T00:00:00"/>
    <x v="0"/>
    <x v="1"/>
    <x v="0"/>
    <s v="Cheyenne Light Fuel &amp; Power Co"/>
    <x v="0"/>
    <x v="4"/>
  </r>
  <r>
    <n v="5"/>
    <n v="122"/>
    <x v="76"/>
    <s v="101000 Plant In Service"/>
    <n v="1"/>
    <n v="3333803.87"/>
    <n v="0"/>
    <n v="0"/>
    <n v="0"/>
    <n v="0"/>
    <n v="0"/>
    <n v="3333803.87"/>
    <s v="Wyoming"/>
    <d v="2021-12-01T00:00:00"/>
    <x v="0"/>
    <x v="2"/>
    <x v="0"/>
    <s v="Cheyenne Light Fuel &amp; Power Co"/>
    <x v="0"/>
    <x v="4"/>
  </r>
  <r>
    <n v="5"/>
    <n v="122"/>
    <x v="76"/>
    <s v="101000 Plant In Service"/>
    <n v="1"/>
    <n v="3333803.87"/>
    <n v="0"/>
    <n v="0"/>
    <n v="0"/>
    <n v="0"/>
    <n v="0"/>
    <n v="3333803.87"/>
    <s v="Wyoming"/>
    <d v="2021-12-01T00:00:00"/>
    <x v="0"/>
    <x v="3"/>
    <x v="0"/>
    <s v="Cheyenne Light Fuel &amp; Power Co"/>
    <x v="0"/>
    <x v="4"/>
  </r>
  <r>
    <n v="5"/>
    <n v="122"/>
    <x v="76"/>
    <s v="101000 Plant In Service"/>
    <n v="1"/>
    <n v="3333803.87"/>
    <n v="0"/>
    <n v="0"/>
    <n v="0"/>
    <n v="0"/>
    <n v="0"/>
    <n v="3333803.87"/>
    <s v="Wyoming"/>
    <d v="2021-12-01T00:00:00"/>
    <x v="0"/>
    <x v="4"/>
    <x v="0"/>
    <s v="Cheyenne Light Fuel &amp; Power Co"/>
    <x v="0"/>
    <x v="4"/>
  </r>
  <r>
    <n v="5"/>
    <n v="122"/>
    <x v="76"/>
    <s v="101000 Plant In Service"/>
    <n v="1"/>
    <n v="3333803.87"/>
    <n v="0"/>
    <n v="-293655.06"/>
    <n v="0"/>
    <n v="0"/>
    <n v="0"/>
    <n v="3040148.81"/>
    <s v="Wyoming"/>
    <d v="2021-12-01T00:00:00"/>
    <x v="0"/>
    <x v="5"/>
    <x v="0"/>
    <s v="Cheyenne Light Fuel &amp; Power Co"/>
    <x v="0"/>
    <x v="4"/>
  </r>
  <r>
    <n v="5"/>
    <n v="122"/>
    <x v="76"/>
    <s v="101000 Plant In Service"/>
    <n v="1"/>
    <n v="3040148.81"/>
    <n v="0"/>
    <n v="0"/>
    <n v="0"/>
    <n v="0"/>
    <n v="0"/>
    <n v="3040148.81"/>
    <s v="Wyoming"/>
    <d v="2021-12-01T00:00:00"/>
    <x v="0"/>
    <x v="6"/>
    <x v="0"/>
    <s v="Cheyenne Light Fuel &amp; Power Co"/>
    <x v="0"/>
    <x v="4"/>
  </r>
  <r>
    <n v="5"/>
    <n v="122"/>
    <x v="76"/>
    <s v="101000 Plant In Service"/>
    <n v="1"/>
    <n v="3040148.81"/>
    <n v="0"/>
    <n v="0"/>
    <n v="0"/>
    <n v="0"/>
    <n v="0"/>
    <n v="3040148.81"/>
    <s v="Wyoming"/>
    <d v="2021-12-01T00:00:00"/>
    <x v="0"/>
    <x v="7"/>
    <x v="0"/>
    <s v="Cheyenne Light Fuel &amp; Power Co"/>
    <x v="0"/>
    <x v="4"/>
  </r>
  <r>
    <n v="5"/>
    <n v="122"/>
    <x v="76"/>
    <s v="101000 Plant In Service"/>
    <n v="1"/>
    <n v="3040148.81"/>
    <n v="0"/>
    <n v="0"/>
    <n v="0"/>
    <n v="0"/>
    <n v="0"/>
    <n v="3040148.81"/>
    <s v="Wyoming"/>
    <d v="2021-12-01T00:00:00"/>
    <x v="0"/>
    <x v="8"/>
    <x v="0"/>
    <s v="Cheyenne Light Fuel &amp; Power Co"/>
    <x v="0"/>
    <x v="4"/>
  </r>
  <r>
    <n v="5"/>
    <n v="122"/>
    <x v="76"/>
    <s v="101000 Plant In Service"/>
    <n v="1"/>
    <n v="3040148.81"/>
    <n v="0"/>
    <n v="0"/>
    <n v="0"/>
    <n v="0"/>
    <n v="0"/>
    <n v="3040148.81"/>
    <s v="Wyoming"/>
    <d v="2021-12-01T00:00:00"/>
    <x v="0"/>
    <x v="9"/>
    <x v="0"/>
    <s v="Cheyenne Light Fuel &amp; Power Co"/>
    <x v="0"/>
    <x v="4"/>
  </r>
  <r>
    <n v="5"/>
    <n v="122"/>
    <x v="76"/>
    <s v="101000 Plant In Service"/>
    <n v="1"/>
    <n v="3040148.81"/>
    <n v="0"/>
    <n v="0"/>
    <n v="0"/>
    <n v="0"/>
    <n v="0"/>
    <n v="3040148.81"/>
    <s v="Wyoming"/>
    <d v="2021-12-01T00:00:00"/>
    <x v="0"/>
    <x v="10"/>
    <x v="0"/>
    <s v="Cheyenne Light Fuel &amp; Power Co"/>
    <x v="0"/>
    <x v="4"/>
  </r>
  <r>
    <n v="5"/>
    <n v="122"/>
    <x v="76"/>
    <s v="101000 Plant In Service"/>
    <n v="1"/>
    <n v="3040148.81"/>
    <n v="542984.15"/>
    <n v="0"/>
    <n v="0"/>
    <n v="0"/>
    <n v="0"/>
    <n v="3583132.96"/>
    <s v="Wyoming"/>
    <d v="2021-12-01T00:00:00"/>
    <x v="0"/>
    <x v="11"/>
    <x v="0"/>
    <s v="Cheyenne Light Fuel &amp; Power Co"/>
    <x v="0"/>
    <x v="4"/>
  </r>
  <r>
    <n v="5"/>
    <n v="122"/>
    <x v="76"/>
    <s v="101000 Plant In Service"/>
    <n v="1"/>
    <n v="3583132.96"/>
    <n v="0"/>
    <n v="0"/>
    <n v="0"/>
    <n v="0"/>
    <n v="0"/>
    <n v="3583132.96"/>
    <s v="Wyoming"/>
    <d v="2021-12-01T00:00:00"/>
    <x v="0"/>
    <x v="12"/>
    <x v="0"/>
    <s v="Cheyenne Light Fuel &amp; Power Co"/>
    <x v="0"/>
    <x v="4"/>
  </r>
  <r>
    <n v="5"/>
    <n v="122"/>
    <x v="77"/>
    <s v="101000 Plant In Service"/>
    <n v="1"/>
    <n v="132547.26"/>
    <n v="192086.71"/>
    <n v="0"/>
    <n v="0"/>
    <n v="0"/>
    <n v="0"/>
    <n v="324633.97000000003"/>
    <s v="Wyoming"/>
    <d v="2021-12-01T00:00:00"/>
    <x v="0"/>
    <x v="0"/>
    <x v="0"/>
    <s v="Cheyenne Light Fuel &amp; Power Co"/>
    <x v="0"/>
    <x v="4"/>
  </r>
  <r>
    <n v="5"/>
    <n v="122"/>
    <x v="77"/>
    <s v="101000 Plant In Service"/>
    <n v="1"/>
    <n v="324633.97000000003"/>
    <n v="0"/>
    <n v="0"/>
    <n v="0"/>
    <n v="0"/>
    <n v="0"/>
    <n v="324633.97000000003"/>
    <s v="Wyoming"/>
    <d v="2021-12-01T00:00:00"/>
    <x v="0"/>
    <x v="1"/>
    <x v="0"/>
    <s v="Cheyenne Light Fuel &amp; Power Co"/>
    <x v="0"/>
    <x v="4"/>
  </r>
  <r>
    <n v="5"/>
    <n v="122"/>
    <x v="77"/>
    <s v="101000 Plant In Service"/>
    <n v="1"/>
    <n v="324633.97000000003"/>
    <n v="0"/>
    <n v="0"/>
    <n v="0"/>
    <n v="0"/>
    <n v="0"/>
    <n v="324633.97000000003"/>
    <s v="Wyoming"/>
    <d v="2021-12-01T00:00:00"/>
    <x v="0"/>
    <x v="2"/>
    <x v="0"/>
    <s v="Cheyenne Light Fuel &amp; Power Co"/>
    <x v="0"/>
    <x v="4"/>
  </r>
  <r>
    <n v="5"/>
    <n v="122"/>
    <x v="77"/>
    <s v="101000 Plant In Service"/>
    <n v="1"/>
    <n v="324633.97000000003"/>
    <n v="0"/>
    <n v="0"/>
    <n v="0"/>
    <n v="0"/>
    <n v="0"/>
    <n v="324633.97000000003"/>
    <s v="Wyoming"/>
    <d v="2021-12-01T00:00:00"/>
    <x v="0"/>
    <x v="3"/>
    <x v="0"/>
    <s v="Cheyenne Light Fuel &amp; Power Co"/>
    <x v="0"/>
    <x v="4"/>
  </r>
  <r>
    <n v="5"/>
    <n v="122"/>
    <x v="77"/>
    <s v="101000 Plant In Service"/>
    <n v="1"/>
    <n v="324633.97000000003"/>
    <n v="0"/>
    <n v="0"/>
    <n v="0"/>
    <n v="0"/>
    <n v="0"/>
    <n v="324633.97000000003"/>
    <s v="Wyoming"/>
    <d v="2021-12-01T00:00:00"/>
    <x v="0"/>
    <x v="4"/>
    <x v="0"/>
    <s v="Cheyenne Light Fuel &amp; Power Co"/>
    <x v="0"/>
    <x v="4"/>
  </r>
  <r>
    <n v="5"/>
    <n v="122"/>
    <x v="77"/>
    <s v="101000 Plant In Service"/>
    <n v="1"/>
    <n v="324633.97000000003"/>
    <n v="0"/>
    <n v="0"/>
    <n v="0"/>
    <n v="0"/>
    <n v="0"/>
    <n v="324633.97000000003"/>
    <s v="Wyoming"/>
    <d v="2021-12-01T00:00:00"/>
    <x v="0"/>
    <x v="5"/>
    <x v="0"/>
    <s v="Cheyenne Light Fuel &amp; Power Co"/>
    <x v="0"/>
    <x v="4"/>
  </r>
  <r>
    <n v="5"/>
    <n v="122"/>
    <x v="77"/>
    <s v="101000 Plant In Service"/>
    <n v="1"/>
    <n v="324633.97000000003"/>
    <n v="0"/>
    <n v="0"/>
    <n v="0"/>
    <n v="0"/>
    <n v="0"/>
    <n v="324633.97000000003"/>
    <s v="Wyoming"/>
    <d v="2021-12-01T00:00:00"/>
    <x v="0"/>
    <x v="6"/>
    <x v="0"/>
    <s v="Cheyenne Light Fuel &amp; Power Co"/>
    <x v="0"/>
    <x v="4"/>
  </r>
  <r>
    <n v="5"/>
    <n v="122"/>
    <x v="77"/>
    <s v="101000 Plant In Service"/>
    <n v="1"/>
    <n v="324633.97000000003"/>
    <n v="0"/>
    <n v="0"/>
    <n v="0"/>
    <n v="0"/>
    <n v="0"/>
    <n v="324633.97000000003"/>
    <s v="Wyoming"/>
    <d v="2021-12-01T00:00:00"/>
    <x v="0"/>
    <x v="7"/>
    <x v="0"/>
    <s v="Cheyenne Light Fuel &amp; Power Co"/>
    <x v="0"/>
    <x v="4"/>
  </r>
  <r>
    <n v="5"/>
    <n v="122"/>
    <x v="77"/>
    <s v="101000 Plant In Service"/>
    <n v="1"/>
    <n v="324633.97000000003"/>
    <n v="0"/>
    <n v="0"/>
    <n v="0"/>
    <n v="0"/>
    <n v="0"/>
    <n v="324633.97000000003"/>
    <s v="Wyoming"/>
    <d v="2021-12-01T00:00:00"/>
    <x v="0"/>
    <x v="8"/>
    <x v="0"/>
    <s v="Cheyenne Light Fuel &amp; Power Co"/>
    <x v="0"/>
    <x v="4"/>
  </r>
  <r>
    <n v="5"/>
    <n v="122"/>
    <x v="77"/>
    <s v="101000 Plant In Service"/>
    <n v="1"/>
    <n v="324633.97000000003"/>
    <n v="0"/>
    <n v="0"/>
    <n v="0"/>
    <n v="0"/>
    <n v="0"/>
    <n v="324633.97000000003"/>
    <s v="Wyoming"/>
    <d v="2021-12-01T00:00:00"/>
    <x v="0"/>
    <x v="9"/>
    <x v="0"/>
    <s v="Cheyenne Light Fuel &amp; Power Co"/>
    <x v="0"/>
    <x v="4"/>
  </r>
  <r>
    <n v="5"/>
    <n v="122"/>
    <x v="77"/>
    <s v="101000 Plant In Service"/>
    <n v="1"/>
    <n v="324633.97000000003"/>
    <n v="0"/>
    <n v="0"/>
    <n v="0"/>
    <n v="0"/>
    <n v="0"/>
    <n v="324633.97000000003"/>
    <s v="Wyoming"/>
    <d v="2021-12-01T00:00:00"/>
    <x v="0"/>
    <x v="10"/>
    <x v="0"/>
    <s v="Cheyenne Light Fuel &amp; Power Co"/>
    <x v="0"/>
    <x v="4"/>
  </r>
  <r>
    <n v="5"/>
    <n v="122"/>
    <x v="77"/>
    <s v="101000 Plant In Service"/>
    <n v="1"/>
    <n v="324633.97000000003"/>
    <n v="0"/>
    <n v="0"/>
    <n v="0"/>
    <n v="0"/>
    <n v="0"/>
    <n v="324633.97000000003"/>
    <s v="Wyoming"/>
    <d v="2021-12-01T00:00:00"/>
    <x v="0"/>
    <x v="11"/>
    <x v="0"/>
    <s v="Cheyenne Light Fuel &amp; Power Co"/>
    <x v="0"/>
    <x v="4"/>
  </r>
  <r>
    <n v="5"/>
    <n v="122"/>
    <x v="77"/>
    <s v="101000 Plant In Service"/>
    <n v="1"/>
    <n v="324633.97000000003"/>
    <n v="27696.420000000002"/>
    <n v="0"/>
    <n v="0"/>
    <n v="0"/>
    <n v="0"/>
    <n v="352330.39"/>
    <s v="Wyoming"/>
    <d v="2021-12-01T00:00:00"/>
    <x v="0"/>
    <x v="12"/>
    <x v="0"/>
    <s v="Cheyenne Light Fuel &amp; Power Co"/>
    <x v="0"/>
    <x v="4"/>
  </r>
  <r>
    <n v="5"/>
    <n v="122"/>
    <x v="78"/>
    <s v="101000 Plant In Service"/>
    <n v="1"/>
    <n v="9705.9500000000007"/>
    <n v="0"/>
    <n v="0"/>
    <n v="0"/>
    <n v="0"/>
    <n v="0"/>
    <n v="9705.9500000000007"/>
    <s v="Wyoming"/>
    <d v="2021-12-01T00:00:00"/>
    <x v="0"/>
    <x v="0"/>
    <x v="0"/>
    <s v="Cheyenne Light Fuel &amp; Power Co"/>
    <x v="0"/>
    <x v="5"/>
  </r>
  <r>
    <n v="5"/>
    <n v="122"/>
    <x v="78"/>
    <s v="101000 Plant In Service"/>
    <n v="1"/>
    <n v="9705.9500000000007"/>
    <n v="0"/>
    <n v="0"/>
    <n v="0"/>
    <n v="0"/>
    <n v="0"/>
    <n v="9705.9500000000007"/>
    <s v="Wyoming"/>
    <d v="2021-12-01T00:00:00"/>
    <x v="0"/>
    <x v="1"/>
    <x v="0"/>
    <s v="Cheyenne Light Fuel &amp; Power Co"/>
    <x v="0"/>
    <x v="5"/>
  </r>
  <r>
    <n v="5"/>
    <n v="122"/>
    <x v="78"/>
    <s v="101000 Plant In Service"/>
    <n v="1"/>
    <n v="9705.9500000000007"/>
    <n v="0"/>
    <n v="0"/>
    <n v="0"/>
    <n v="0"/>
    <n v="0"/>
    <n v="9705.9500000000007"/>
    <s v="Wyoming"/>
    <d v="2021-12-01T00:00:00"/>
    <x v="0"/>
    <x v="2"/>
    <x v="0"/>
    <s v="Cheyenne Light Fuel &amp; Power Co"/>
    <x v="0"/>
    <x v="5"/>
  </r>
  <r>
    <n v="5"/>
    <n v="122"/>
    <x v="78"/>
    <s v="101000 Plant In Service"/>
    <n v="1"/>
    <n v="9705.9500000000007"/>
    <n v="0"/>
    <n v="0"/>
    <n v="0"/>
    <n v="0"/>
    <n v="0"/>
    <n v="9705.9500000000007"/>
    <s v="Wyoming"/>
    <d v="2021-12-01T00:00:00"/>
    <x v="0"/>
    <x v="3"/>
    <x v="0"/>
    <s v="Cheyenne Light Fuel &amp; Power Co"/>
    <x v="0"/>
    <x v="5"/>
  </r>
  <r>
    <n v="5"/>
    <n v="122"/>
    <x v="78"/>
    <s v="101000 Plant In Service"/>
    <n v="1"/>
    <n v="9705.9500000000007"/>
    <n v="0"/>
    <n v="0"/>
    <n v="0"/>
    <n v="0"/>
    <n v="0"/>
    <n v="9705.9500000000007"/>
    <s v="Wyoming"/>
    <d v="2021-12-01T00:00:00"/>
    <x v="0"/>
    <x v="4"/>
    <x v="0"/>
    <s v="Cheyenne Light Fuel &amp; Power Co"/>
    <x v="0"/>
    <x v="5"/>
  </r>
  <r>
    <n v="5"/>
    <n v="122"/>
    <x v="78"/>
    <s v="101000 Plant In Service"/>
    <n v="1"/>
    <n v="9705.9500000000007"/>
    <n v="0"/>
    <n v="0"/>
    <n v="0"/>
    <n v="0"/>
    <n v="0"/>
    <n v="9705.9500000000007"/>
    <s v="Wyoming"/>
    <d v="2021-12-01T00:00:00"/>
    <x v="0"/>
    <x v="5"/>
    <x v="0"/>
    <s v="Cheyenne Light Fuel &amp; Power Co"/>
    <x v="0"/>
    <x v="5"/>
  </r>
  <r>
    <n v="5"/>
    <n v="122"/>
    <x v="78"/>
    <s v="101000 Plant In Service"/>
    <n v="1"/>
    <n v="9705.9500000000007"/>
    <n v="0"/>
    <n v="0"/>
    <n v="0"/>
    <n v="0"/>
    <n v="0"/>
    <n v="9705.9500000000007"/>
    <s v="Wyoming"/>
    <d v="2021-12-01T00:00:00"/>
    <x v="0"/>
    <x v="6"/>
    <x v="0"/>
    <s v="Cheyenne Light Fuel &amp; Power Co"/>
    <x v="0"/>
    <x v="5"/>
  </r>
  <r>
    <n v="5"/>
    <n v="122"/>
    <x v="78"/>
    <s v="101000 Plant In Service"/>
    <n v="1"/>
    <n v="9705.9500000000007"/>
    <n v="0"/>
    <n v="0"/>
    <n v="0"/>
    <n v="0"/>
    <n v="0"/>
    <n v="9705.9500000000007"/>
    <s v="Wyoming"/>
    <d v="2021-12-01T00:00:00"/>
    <x v="0"/>
    <x v="7"/>
    <x v="0"/>
    <s v="Cheyenne Light Fuel &amp; Power Co"/>
    <x v="0"/>
    <x v="5"/>
  </r>
  <r>
    <n v="5"/>
    <n v="122"/>
    <x v="78"/>
    <s v="101000 Plant In Service"/>
    <n v="1"/>
    <n v="9705.9500000000007"/>
    <n v="0"/>
    <n v="0"/>
    <n v="0"/>
    <n v="0"/>
    <n v="0"/>
    <n v="9705.9500000000007"/>
    <s v="Wyoming"/>
    <d v="2021-12-01T00:00:00"/>
    <x v="0"/>
    <x v="8"/>
    <x v="0"/>
    <s v="Cheyenne Light Fuel &amp; Power Co"/>
    <x v="0"/>
    <x v="5"/>
  </r>
  <r>
    <n v="5"/>
    <n v="122"/>
    <x v="78"/>
    <s v="101000 Plant In Service"/>
    <n v="1"/>
    <n v="9705.9500000000007"/>
    <n v="0"/>
    <n v="0"/>
    <n v="0"/>
    <n v="0"/>
    <n v="0"/>
    <n v="9705.9500000000007"/>
    <s v="Wyoming"/>
    <d v="2021-12-01T00:00:00"/>
    <x v="0"/>
    <x v="9"/>
    <x v="0"/>
    <s v="Cheyenne Light Fuel &amp; Power Co"/>
    <x v="0"/>
    <x v="5"/>
  </r>
  <r>
    <n v="5"/>
    <n v="122"/>
    <x v="78"/>
    <s v="101000 Plant In Service"/>
    <n v="1"/>
    <n v="9705.9500000000007"/>
    <n v="0"/>
    <n v="0"/>
    <n v="0"/>
    <n v="0"/>
    <n v="0"/>
    <n v="9705.9500000000007"/>
    <s v="Wyoming"/>
    <d v="2021-12-01T00:00:00"/>
    <x v="0"/>
    <x v="10"/>
    <x v="0"/>
    <s v="Cheyenne Light Fuel &amp; Power Co"/>
    <x v="0"/>
    <x v="5"/>
  </r>
  <r>
    <n v="5"/>
    <n v="122"/>
    <x v="78"/>
    <s v="101000 Plant In Service"/>
    <n v="1"/>
    <n v="9705.9500000000007"/>
    <n v="0"/>
    <n v="0"/>
    <n v="0"/>
    <n v="0"/>
    <n v="0"/>
    <n v="9705.9500000000007"/>
    <s v="Wyoming"/>
    <d v="2021-12-01T00:00:00"/>
    <x v="0"/>
    <x v="11"/>
    <x v="0"/>
    <s v="Cheyenne Light Fuel &amp; Power Co"/>
    <x v="0"/>
    <x v="5"/>
  </r>
  <r>
    <n v="5"/>
    <n v="122"/>
    <x v="78"/>
    <s v="101000 Plant In Service"/>
    <n v="1"/>
    <n v="9705.9500000000007"/>
    <n v="0"/>
    <n v="0"/>
    <n v="0"/>
    <n v="0"/>
    <n v="0"/>
    <n v="9705.9500000000007"/>
    <s v="Wyoming"/>
    <d v="2021-12-01T00:00:00"/>
    <x v="0"/>
    <x v="12"/>
    <x v="0"/>
    <s v="Cheyenne Light Fuel &amp; Power Co"/>
    <x v="0"/>
    <x v="5"/>
  </r>
  <r>
    <n v="5"/>
    <n v="122"/>
    <x v="79"/>
    <s v="101000 Plant In Service"/>
    <n v="1"/>
    <n v="814721.11"/>
    <n v="34226.9"/>
    <n v="0"/>
    <n v="0"/>
    <n v="0"/>
    <n v="0"/>
    <n v="848948.01"/>
    <s v="Wyoming"/>
    <d v="2021-12-01T00:00:00"/>
    <x v="0"/>
    <x v="0"/>
    <x v="0"/>
    <s v="Cheyenne Light Fuel &amp; Power Co"/>
    <x v="0"/>
    <x v="6"/>
  </r>
  <r>
    <n v="5"/>
    <n v="122"/>
    <x v="79"/>
    <s v="101000 Plant In Service"/>
    <n v="1"/>
    <n v="848948.01"/>
    <n v="0"/>
    <n v="-5741.07"/>
    <n v="0"/>
    <n v="0"/>
    <n v="0"/>
    <n v="843206.94000000006"/>
    <s v="Wyoming"/>
    <d v="2021-12-01T00:00:00"/>
    <x v="0"/>
    <x v="1"/>
    <x v="0"/>
    <s v="Cheyenne Light Fuel &amp; Power Co"/>
    <x v="0"/>
    <x v="6"/>
  </r>
  <r>
    <n v="5"/>
    <n v="122"/>
    <x v="79"/>
    <s v="101000 Plant In Service"/>
    <n v="1"/>
    <n v="843206.94000000006"/>
    <n v="0"/>
    <n v="0"/>
    <n v="0"/>
    <n v="0"/>
    <n v="0"/>
    <n v="843206.94000000006"/>
    <s v="Wyoming"/>
    <d v="2021-12-01T00:00:00"/>
    <x v="0"/>
    <x v="2"/>
    <x v="0"/>
    <s v="Cheyenne Light Fuel &amp; Power Co"/>
    <x v="0"/>
    <x v="6"/>
  </r>
  <r>
    <n v="5"/>
    <n v="122"/>
    <x v="79"/>
    <s v="101000 Plant In Service"/>
    <n v="1"/>
    <n v="843206.94000000006"/>
    <n v="0"/>
    <n v="0"/>
    <n v="0"/>
    <n v="0"/>
    <n v="0"/>
    <n v="843206.94000000006"/>
    <s v="Wyoming"/>
    <d v="2021-12-01T00:00:00"/>
    <x v="0"/>
    <x v="3"/>
    <x v="0"/>
    <s v="Cheyenne Light Fuel &amp; Power Co"/>
    <x v="0"/>
    <x v="6"/>
  </r>
  <r>
    <n v="5"/>
    <n v="122"/>
    <x v="79"/>
    <s v="101000 Plant In Service"/>
    <n v="1"/>
    <n v="843206.94000000006"/>
    <n v="0"/>
    <n v="0"/>
    <n v="0"/>
    <n v="0"/>
    <n v="0"/>
    <n v="843206.94000000006"/>
    <s v="Wyoming"/>
    <d v="2021-12-01T00:00:00"/>
    <x v="0"/>
    <x v="4"/>
    <x v="0"/>
    <s v="Cheyenne Light Fuel &amp; Power Co"/>
    <x v="0"/>
    <x v="6"/>
  </r>
  <r>
    <n v="5"/>
    <n v="122"/>
    <x v="79"/>
    <s v="101000 Plant In Service"/>
    <n v="1"/>
    <n v="843206.94000000006"/>
    <n v="0"/>
    <n v="0"/>
    <n v="0"/>
    <n v="0"/>
    <n v="0"/>
    <n v="843206.94000000006"/>
    <s v="Wyoming"/>
    <d v="2021-12-01T00:00:00"/>
    <x v="0"/>
    <x v="5"/>
    <x v="0"/>
    <s v="Cheyenne Light Fuel &amp; Power Co"/>
    <x v="0"/>
    <x v="6"/>
  </r>
  <r>
    <n v="5"/>
    <n v="122"/>
    <x v="79"/>
    <s v="101000 Plant In Service"/>
    <n v="1"/>
    <n v="843206.94000000006"/>
    <n v="0"/>
    <n v="0"/>
    <n v="0"/>
    <n v="0"/>
    <n v="0"/>
    <n v="843206.94000000006"/>
    <s v="Wyoming"/>
    <d v="2021-12-01T00:00:00"/>
    <x v="0"/>
    <x v="6"/>
    <x v="0"/>
    <s v="Cheyenne Light Fuel &amp; Power Co"/>
    <x v="0"/>
    <x v="6"/>
  </r>
  <r>
    <n v="5"/>
    <n v="122"/>
    <x v="79"/>
    <s v="101000 Plant In Service"/>
    <n v="1"/>
    <n v="843206.94000000006"/>
    <n v="0"/>
    <n v="0"/>
    <n v="0"/>
    <n v="0"/>
    <n v="0"/>
    <n v="843206.94000000006"/>
    <s v="Wyoming"/>
    <d v="2021-12-01T00:00:00"/>
    <x v="0"/>
    <x v="7"/>
    <x v="0"/>
    <s v="Cheyenne Light Fuel &amp; Power Co"/>
    <x v="0"/>
    <x v="6"/>
  </r>
  <r>
    <n v="5"/>
    <n v="122"/>
    <x v="79"/>
    <s v="101000 Plant In Service"/>
    <n v="1"/>
    <n v="843206.94000000006"/>
    <n v="0"/>
    <n v="0"/>
    <n v="0"/>
    <n v="0"/>
    <n v="0"/>
    <n v="843206.94000000006"/>
    <s v="Wyoming"/>
    <d v="2021-12-01T00:00:00"/>
    <x v="0"/>
    <x v="8"/>
    <x v="0"/>
    <s v="Cheyenne Light Fuel &amp; Power Co"/>
    <x v="0"/>
    <x v="6"/>
  </r>
  <r>
    <n v="5"/>
    <n v="122"/>
    <x v="79"/>
    <s v="101000 Plant In Service"/>
    <n v="1"/>
    <n v="843206.94000000006"/>
    <n v="105447.02"/>
    <n v="0"/>
    <n v="0"/>
    <n v="0"/>
    <n v="0"/>
    <n v="948653.96"/>
    <s v="Wyoming"/>
    <d v="2021-12-01T00:00:00"/>
    <x v="0"/>
    <x v="9"/>
    <x v="0"/>
    <s v="Cheyenne Light Fuel &amp; Power Co"/>
    <x v="0"/>
    <x v="6"/>
  </r>
  <r>
    <n v="5"/>
    <n v="122"/>
    <x v="79"/>
    <s v="101000 Plant In Service"/>
    <n v="1"/>
    <n v="948653.96"/>
    <n v="0"/>
    <n v="0"/>
    <n v="0"/>
    <n v="0"/>
    <n v="0"/>
    <n v="948653.96"/>
    <s v="Wyoming"/>
    <d v="2021-12-01T00:00:00"/>
    <x v="0"/>
    <x v="10"/>
    <x v="0"/>
    <s v="Cheyenne Light Fuel &amp; Power Co"/>
    <x v="0"/>
    <x v="6"/>
  </r>
  <r>
    <n v="5"/>
    <n v="122"/>
    <x v="79"/>
    <s v="101000 Plant In Service"/>
    <n v="1"/>
    <n v="948653.96"/>
    <n v="29133.73"/>
    <n v="0"/>
    <n v="0"/>
    <n v="0"/>
    <n v="0"/>
    <n v="977787.69000000006"/>
    <s v="Wyoming"/>
    <d v="2021-12-01T00:00:00"/>
    <x v="0"/>
    <x v="11"/>
    <x v="0"/>
    <s v="Cheyenne Light Fuel &amp; Power Co"/>
    <x v="0"/>
    <x v="6"/>
  </r>
  <r>
    <n v="5"/>
    <n v="122"/>
    <x v="79"/>
    <s v="101000 Plant In Service"/>
    <n v="1"/>
    <n v="977787.69000000006"/>
    <n v="57653.06"/>
    <n v="0"/>
    <n v="0"/>
    <n v="0"/>
    <n v="0"/>
    <n v="1035440.75"/>
    <s v="Wyoming"/>
    <d v="2021-12-01T00:00:00"/>
    <x v="0"/>
    <x v="12"/>
    <x v="0"/>
    <s v="Cheyenne Light Fuel &amp; Power Co"/>
    <x v="0"/>
    <x v="6"/>
  </r>
  <r>
    <n v="5"/>
    <n v="122"/>
    <x v="80"/>
    <s v="101000 Plant In Service"/>
    <n v="1"/>
    <n v="0"/>
    <n v="0"/>
    <n v="0"/>
    <n v="0"/>
    <n v="0"/>
    <n v="0"/>
    <n v="0"/>
    <s v="Wyoming"/>
    <d v="2021-12-01T00:00:00"/>
    <x v="0"/>
    <x v="0"/>
    <x v="0"/>
    <s v="Cheyenne Light Fuel &amp; Power Co"/>
    <x v="0"/>
    <x v="6"/>
  </r>
  <r>
    <n v="5"/>
    <n v="122"/>
    <x v="80"/>
    <s v="101000 Plant In Service"/>
    <n v="1"/>
    <n v="0"/>
    <n v="0"/>
    <n v="0"/>
    <n v="0"/>
    <n v="0"/>
    <n v="0"/>
    <n v="0"/>
    <s v="Wyoming"/>
    <d v="2021-12-01T00:00:00"/>
    <x v="0"/>
    <x v="1"/>
    <x v="0"/>
    <s v="Cheyenne Light Fuel &amp; Power Co"/>
    <x v="0"/>
    <x v="6"/>
  </r>
  <r>
    <n v="5"/>
    <n v="122"/>
    <x v="80"/>
    <s v="101000 Plant In Service"/>
    <n v="1"/>
    <n v="0"/>
    <n v="0"/>
    <n v="0"/>
    <n v="0"/>
    <n v="0"/>
    <n v="0"/>
    <n v="0"/>
    <s v="Wyoming"/>
    <d v="2021-12-01T00:00:00"/>
    <x v="0"/>
    <x v="2"/>
    <x v="0"/>
    <s v="Cheyenne Light Fuel &amp; Power Co"/>
    <x v="0"/>
    <x v="6"/>
  </r>
  <r>
    <n v="5"/>
    <n v="122"/>
    <x v="80"/>
    <s v="101000 Plant In Service"/>
    <n v="1"/>
    <n v="0"/>
    <n v="0"/>
    <n v="0"/>
    <n v="0"/>
    <n v="0"/>
    <n v="0"/>
    <n v="0"/>
    <s v="Wyoming"/>
    <d v="2021-12-01T00:00:00"/>
    <x v="0"/>
    <x v="3"/>
    <x v="0"/>
    <s v="Cheyenne Light Fuel &amp; Power Co"/>
    <x v="0"/>
    <x v="6"/>
  </r>
  <r>
    <n v="5"/>
    <n v="122"/>
    <x v="80"/>
    <s v="101000 Plant In Service"/>
    <n v="1"/>
    <n v="0"/>
    <n v="0"/>
    <n v="0"/>
    <n v="0"/>
    <n v="0"/>
    <n v="0"/>
    <n v="0"/>
    <s v="Wyoming"/>
    <d v="2021-12-01T00:00:00"/>
    <x v="0"/>
    <x v="4"/>
    <x v="0"/>
    <s v="Cheyenne Light Fuel &amp; Power Co"/>
    <x v="0"/>
    <x v="6"/>
  </r>
  <r>
    <n v="5"/>
    <n v="122"/>
    <x v="80"/>
    <s v="101000 Plant In Service"/>
    <n v="1"/>
    <n v="0"/>
    <n v="0"/>
    <n v="0"/>
    <n v="0"/>
    <n v="0"/>
    <n v="0"/>
    <n v="0"/>
    <s v="Wyoming"/>
    <d v="2021-12-01T00:00:00"/>
    <x v="0"/>
    <x v="5"/>
    <x v="0"/>
    <s v="Cheyenne Light Fuel &amp; Power Co"/>
    <x v="0"/>
    <x v="6"/>
  </r>
  <r>
    <n v="5"/>
    <n v="122"/>
    <x v="80"/>
    <s v="101000 Plant In Service"/>
    <n v="1"/>
    <n v="0"/>
    <n v="0"/>
    <n v="0"/>
    <n v="0"/>
    <n v="0"/>
    <n v="0"/>
    <n v="0"/>
    <s v="Wyoming"/>
    <d v="2021-12-01T00:00:00"/>
    <x v="0"/>
    <x v="6"/>
    <x v="0"/>
    <s v="Cheyenne Light Fuel &amp; Power Co"/>
    <x v="0"/>
    <x v="6"/>
  </r>
  <r>
    <n v="5"/>
    <n v="122"/>
    <x v="80"/>
    <s v="101000 Plant In Service"/>
    <n v="1"/>
    <n v="0"/>
    <n v="0"/>
    <n v="0"/>
    <n v="0"/>
    <n v="0"/>
    <n v="0"/>
    <n v="0"/>
    <s v="Wyoming"/>
    <d v="2021-12-01T00:00:00"/>
    <x v="0"/>
    <x v="7"/>
    <x v="0"/>
    <s v="Cheyenne Light Fuel &amp; Power Co"/>
    <x v="0"/>
    <x v="6"/>
  </r>
  <r>
    <n v="5"/>
    <n v="122"/>
    <x v="80"/>
    <s v="101000 Plant In Service"/>
    <n v="1"/>
    <n v="0"/>
    <n v="0"/>
    <n v="0"/>
    <n v="0"/>
    <n v="0"/>
    <n v="0"/>
    <n v="0"/>
    <s v="Wyoming"/>
    <d v="2021-12-01T00:00:00"/>
    <x v="0"/>
    <x v="8"/>
    <x v="0"/>
    <s v="Cheyenne Light Fuel &amp; Power Co"/>
    <x v="0"/>
    <x v="6"/>
  </r>
  <r>
    <n v="5"/>
    <n v="122"/>
    <x v="80"/>
    <s v="101000 Plant In Service"/>
    <n v="1"/>
    <n v="0"/>
    <n v="0"/>
    <n v="0"/>
    <n v="0"/>
    <n v="0"/>
    <n v="0"/>
    <n v="0"/>
    <s v="Wyoming"/>
    <d v="2021-12-01T00:00:00"/>
    <x v="0"/>
    <x v="9"/>
    <x v="0"/>
    <s v="Cheyenne Light Fuel &amp; Power Co"/>
    <x v="0"/>
    <x v="6"/>
  </r>
  <r>
    <n v="5"/>
    <n v="122"/>
    <x v="80"/>
    <s v="101000 Plant In Service"/>
    <n v="1"/>
    <n v="0"/>
    <n v="0"/>
    <n v="0"/>
    <n v="0"/>
    <n v="0"/>
    <n v="0"/>
    <n v="0"/>
    <s v="Wyoming"/>
    <d v="2021-12-01T00:00:00"/>
    <x v="0"/>
    <x v="10"/>
    <x v="0"/>
    <s v="Cheyenne Light Fuel &amp; Power Co"/>
    <x v="0"/>
    <x v="6"/>
  </r>
  <r>
    <n v="5"/>
    <n v="122"/>
    <x v="80"/>
    <s v="101000 Plant In Service"/>
    <n v="1"/>
    <n v="0"/>
    <n v="0"/>
    <n v="0"/>
    <n v="0"/>
    <n v="0"/>
    <n v="0"/>
    <n v="0"/>
    <s v="Wyoming"/>
    <d v="2021-12-01T00:00:00"/>
    <x v="0"/>
    <x v="11"/>
    <x v="0"/>
    <s v="Cheyenne Light Fuel &amp; Power Co"/>
    <x v="0"/>
    <x v="6"/>
  </r>
  <r>
    <n v="5"/>
    <n v="122"/>
    <x v="80"/>
    <s v="101000 Plant In Service"/>
    <n v="1"/>
    <n v="0"/>
    <n v="0"/>
    <n v="0"/>
    <n v="0"/>
    <n v="0"/>
    <n v="0"/>
    <n v="0"/>
    <s v="Wyoming"/>
    <d v="2021-12-01T00:00:00"/>
    <x v="0"/>
    <x v="12"/>
    <x v="0"/>
    <s v="Cheyenne Light Fuel &amp; Power Co"/>
    <x v="0"/>
    <x v="6"/>
  </r>
  <r>
    <n v="5"/>
    <n v="122"/>
    <x v="81"/>
    <s v="101000 Plant In Service"/>
    <n v="1"/>
    <n v="291092.37"/>
    <n v="1318.16"/>
    <n v="0"/>
    <n v="0"/>
    <n v="0"/>
    <n v="0"/>
    <n v="292410.53000000003"/>
    <s v="Wyoming"/>
    <d v="2021-12-01T00:00:00"/>
    <x v="0"/>
    <x v="0"/>
    <x v="0"/>
    <s v="Cheyenne Light Fuel &amp; Power Co"/>
    <x v="0"/>
    <x v="7"/>
  </r>
  <r>
    <n v="5"/>
    <n v="122"/>
    <x v="81"/>
    <s v="101000 Plant In Service"/>
    <n v="1"/>
    <n v="292410.53000000003"/>
    <n v="0"/>
    <n v="0"/>
    <n v="0"/>
    <n v="0"/>
    <n v="0"/>
    <n v="292410.53000000003"/>
    <s v="Wyoming"/>
    <d v="2021-12-01T00:00:00"/>
    <x v="0"/>
    <x v="1"/>
    <x v="0"/>
    <s v="Cheyenne Light Fuel &amp; Power Co"/>
    <x v="0"/>
    <x v="7"/>
  </r>
  <r>
    <n v="5"/>
    <n v="122"/>
    <x v="81"/>
    <s v="101000 Plant In Service"/>
    <n v="1"/>
    <n v="292410.53000000003"/>
    <n v="0"/>
    <n v="0"/>
    <n v="0"/>
    <n v="0"/>
    <n v="0"/>
    <n v="292410.53000000003"/>
    <s v="Wyoming"/>
    <d v="2021-12-01T00:00:00"/>
    <x v="0"/>
    <x v="2"/>
    <x v="0"/>
    <s v="Cheyenne Light Fuel &amp; Power Co"/>
    <x v="0"/>
    <x v="7"/>
  </r>
  <r>
    <n v="5"/>
    <n v="122"/>
    <x v="81"/>
    <s v="101000 Plant In Service"/>
    <n v="1"/>
    <n v="292410.53000000003"/>
    <n v="0"/>
    <n v="0"/>
    <n v="0"/>
    <n v="0"/>
    <n v="0"/>
    <n v="292410.53000000003"/>
    <s v="Wyoming"/>
    <d v="2021-12-01T00:00:00"/>
    <x v="0"/>
    <x v="3"/>
    <x v="0"/>
    <s v="Cheyenne Light Fuel &amp; Power Co"/>
    <x v="0"/>
    <x v="7"/>
  </r>
  <r>
    <n v="5"/>
    <n v="122"/>
    <x v="81"/>
    <s v="101000 Plant In Service"/>
    <n v="1"/>
    <n v="292410.53000000003"/>
    <n v="0"/>
    <n v="0"/>
    <n v="0"/>
    <n v="0"/>
    <n v="0"/>
    <n v="292410.53000000003"/>
    <s v="Wyoming"/>
    <d v="2021-12-01T00:00:00"/>
    <x v="0"/>
    <x v="4"/>
    <x v="0"/>
    <s v="Cheyenne Light Fuel &amp; Power Co"/>
    <x v="0"/>
    <x v="7"/>
  </r>
  <r>
    <n v="5"/>
    <n v="122"/>
    <x v="81"/>
    <s v="101000 Plant In Service"/>
    <n v="1"/>
    <n v="292410.53000000003"/>
    <n v="0"/>
    <n v="0"/>
    <n v="0"/>
    <n v="0"/>
    <n v="0"/>
    <n v="292410.53000000003"/>
    <s v="Wyoming"/>
    <d v="2021-12-01T00:00:00"/>
    <x v="0"/>
    <x v="5"/>
    <x v="0"/>
    <s v="Cheyenne Light Fuel &amp; Power Co"/>
    <x v="0"/>
    <x v="7"/>
  </r>
  <r>
    <n v="5"/>
    <n v="122"/>
    <x v="81"/>
    <s v="101000 Plant In Service"/>
    <n v="1"/>
    <n v="292410.53000000003"/>
    <n v="0"/>
    <n v="0"/>
    <n v="0"/>
    <n v="0"/>
    <n v="0"/>
    <n v="292410.53000000003"/>
    <s v="Wyoming"/>
    <d v="2021-12-01T00:00:00"/>
    <x v="0"/>
    <x v="6"/>
    <x v="0"/>
    <s v="Cheyenne Light Fuel &amp; Power Co"/>
    <x v="0"/>
    <x v="7"/>
  </r>
  <r>
    <n v="5"/>
    <n v="122"/>
    <x v="81"/>
    <s v="101000 Plant In Service"/>
    <n v="1"/>
    <n v="292410.53000000003"/>
    <n v="0"/>
    <n v="0"/>
    <n v="0"/>
    <n v="0"/>
    <n v="0"/>
    <n v="292410.53000000003"/>
    <s v="Wyoming"/>
    <d v="2021-12-01T00:00:00"/>
    <x v="0"/>
    <x v="7"/>
    <x v="0"/>
    <s v="Cheyenne Light Fuel &amp; Power Co"/>
    <x v="0"/>
    <x v="7"/>
  </r>
  <r>
    <n v="5"/>
    <n v="122"/>
    <x v="81"/>
    <s v="101000 Plant In Service"/>
    <n v="1"/>
    <n v="292410.53000000003"/>
    <n v="0"/>
    <n v="0"/>
    <n v="0"/>
    <n v="0"/>
    <n v="0"/>
    <n v="292410.53000000003"/>
    <s v="Wyoming"/>
    <d v="2021-12-01T00:00:00"/>
    <x v="0"/>
    <x v="8"/>
    <x v="0"/>
    <s v="Cheyenne Light Fuel &amp; Power Co"/>
    <x v="0"/>
    <x v="7"/>
  </r>
  <r>
    <n v="5"/>
    <n v="122"/>
    <x v="81"/>
    <s v="101000 Plant In Service"/>
    <n v="1"/>
    <n v="292410.53000000003"/>
    <n v="0"/>
    <n v="0"/>
    <n v="0"/>
    <n v="0"/>
    <n v="0"/>
    <n v="292410.53000000003"/>
    <s v="Wyoming"/>
    <d v="2021-12-01T00:00:00"/>
    <x v="0"/>
    <x v="9"/>
    <x v="0"/>
    <s v="Cheyenne Light Fuel &amp; Power Co"/>
    <x v="0"/>
    <x v="7"/>
  </r>
  <r>
    <n v="5"/>
    <n v="122"/>
    <x v="81"/>
    <s v="101000 Plant In Service"/>
    <n v="1"/>
    <n v="292410.53000000003"/>
    <n v="0"/>
    <n v="0"/>
    <n v="0"/>
    <n v="0"/>
    <n v="0"/>
    <n v="292410.53000000003"/>
    <s v="Wyoming"/>
    <d v="2021-12-01T00:00:00"/>
    <x v="0"/>
    <x v="10"/>
    <x v="0"/>
    <s v="Cheyenne Light Fuel &amp; Power Co"/>
    <x v="0"/>
    <x v="7"/>
  </r>
  <r>
    <n v="5"/>
    <n v="122"/>
    <x v="81"/>
    <s v="101000 Plant In Service"/>
    <n v="1"/>
    <n v="292410.53000000003"/>
    <n v="0"/>
    <n v="0"/>
    <n v="0"/>
    <n v="0"/>
    <n v="0"/>
    <n v="292410.53000000003"/>
    <s v="Wyoming"/>
    <d v="2021-12-01T00:00:00"/>
    <x v="0"/>
    <x v="11"/>
    <x v="0"/>
    <s v="Cheyenne Light Fuel &amp; Power Co"/>
    <x v="0"/>
    <x v="7"/>
  </r>
  <r>
    <n v="5"/>
    <n v="122"/>
    <x v="81"/>
    <s v="101000 Plant In Service"/>
    <n v="1"/>
    <n v="292410.53000000003"/>
    <n v="0"/>
    <n v="0"/>
    <n v="0"/>
    <n v="0"/>
    <n v="0"/>
    <n v="292410.53000000003"/>
    <s v="Wyoming"/>
    <d v="2021-12-01T00:00:00"/>
    <x v="0"/>
    <x v="12"/>
    <x v="0"/>
    <s v="Cheyenne Light Fuel &amp; Power Co"/>
    <x v="0"/>
    <x v="7"/>
  </r>
  <r>
    <n v="5"/>
    <n v="122"/>
    <x v="82"/>
    <s v="101000 Plant In Service"/>
    <n v="1"/>
    <n v="420248.61"/>
    <n v="0"/>
    <n v="0"/>
    <n v="0"/>
    <n v="0"/>
    <n v="0"/>
    <n v="420248.61"/>
    <s v="Wyoming"/>
    <d v="2021-12-01T00:00:00"/>
    <x v="0"/>
    <x v="0"/>
    <x v="0"/>
    <s v="Cheyenne Light Fuel &amp; Power Co"/>
    <x v="0"/>
    <x v="8"/>
  </r>
  <r>
    <n v="5"/>
    <n v="122"/>
    <x v="82"/>
    <s v="101000 Plant In Service"/>
    <n v="1"/>
    <n v="420248.61"/>
    <n v="0"/>
    <n v="0"/>
    <n v="0"/>
    <n v="0"/>
    <n v="0"/>
    <n v="420248.61"/>
    <s v="Wyoming"/>
    <d v="2021-12-01T00:00:00"/>
    <x v="0"/>
    <x v="1"/>
    <x v="0"/>
    <s v="Cheyenne Light Fuel &amp; Power Co"/>
    <x v="0"/>
    <x v="8"/>
  </r>
  <r>
    <n v="5"/>
    <n v="122"/>
    <x v="82"/>
    <s v="101000 Plant In Service"/>
    <n v="1"/>
    <n v="420248.61"/>
    <n v="0"/>
    <n v="0"/>
    <n v="0"/>
    <n v="0"/>
    <n v="0"/>
    <n v="420248.61"/>
    <s v="Wyoming"/>
    <d v="2021-12-01T00:00:00"/>
    <x v="0"/>
    <x v="2"/>
    <x v="0"/>
    <s v="Cheyenne Light Fuel &amp; Power Co"/>
    <x v="0"/>
    <x v="8"/>
  </r>
  <r>
    <n v="5"/>
    <n v="122"/>
    <x v="82"/>
    <s v="101000 Plant In Service"/>
    <n v="1"/>
    <n v="420248.61"/>
    <n v="0"/>
    <n v="0"/>
    <n v="0"/>
    <n v="0"/>
    <n v="0"/>
    <n v="420248.61"/>
    <s v="Wyoming"/>
    <d v="2021-12-01T00:00:00"/>
    <x v="0"/>
    <x v="3"/>
    <x v="0"/>
    <s v="Cheyenne Light Fuel &amp; Power Co"/>
    <x v="0"/>
    <x v="8"/>
  </r>
  <r>
    <n v="5"/>
    <n v="122"/>
    <x v="82"/>
    <s v="101000 Plant In Service"/>
    <n v="1"/>
    <n v="420248.61"/>
    <n v="0"/>
    <n v="0"/>
    <n v="0"/>
    <n v="0"/>
    <n v="0"/>
    <n v="420248.61"/>
    <s v="Wyoming"/>
    <d v="2021-12-01T00:00:00"/>
    <x v="0"/>
    <x v="4"/>
    <x v="0"/>
    <s v="Cheyenne Light Fuel &amp; Power Co"/>
    <x v="0"/>
    <x v="8"/>
  </r>
  <r>
    <n v="5"/>
    <n v="122"/>
    <x v="82"/>
    <s v="101000 Plant In Service"/>
    <n v="1"/>
    <n v="420248.61"/>
    <n v="0"/>
    <n v="0"/>
    <n v="0"/>
    <n v="0"/>
    <n v="0"/>
    <n v="420248.61"/>
    <s v="Wyoming"/>
    <d v="2021-12-01T00:00:00"/>
    <x v="0"/>
    <x v="5"/>
    <x v="0"/>
    <s v="Cheyenne Light Fuel &amp; Power Co"/>
    <x v="0"/>
    <x v="8"/>
  </r>
  <r>
    <n v="5"/>
    <n v="122"/>
    <x v="82"/>
    <s v="101000 Plant In Service"/>
    <n v="1"/>
    <n v="420248.61"/>
    <n v="0"/>
    <n v="0"/>
    <n v="0"/>
    <n v="0"/>
    <n v="0"/>
    <n v="420248.61"/>
    <s v="Wyoming"/>
    <d v="2021-12-01T00:00:00"/>
    <x v="0"/>
    <x v="6"/>
    <x v="0"/>
    <s v="Cheyenne Light Fuel &amp; Power Co"/>
    <x v="0"/>
    <x v="8"/>
  </r>
  <r>
    <n v="5"/>
    <n v="122"/>
    <x v="82"/>
    <s v="101000 Plant In Service"/>
    <n v="1"/>
    <n v="420248.61"/>
    <n v="0"/>
    <n v="0"/>
    <n v="0"/>
    <n v="0"/>
    <n v="0"/>
    <n v="420248.61"/>
    <s v="Wyoming"/>
    <d v="2021-12-01T00:00:00"/>
    <x v="0"/>
    <x v="7"/>
    <x v="0"/>
    <s v="Cheyenne Light Fuel &amp; Power Co"/>
    <x v="0"/>
    <x v="8"/>
  </r>
  <r>
    <n v="5"/>
    <n v="122"/>
    <x v="82"/>
    <s v="101000 Plant In Service"/>
    <n v="1"/>
    <n v="420248.61"/>
    <n v="0"/>
    <n v="0"/>
    <n v="0"/>
    <n v="0"/>
    <n v="0"/>
    <n v="420248.61"/>
    <s v="Wyoming"/>
    <d v="2021-12-01T00:00:00"/>
    <x v="0"/>
    <x v="8"/>
    <x v="0"/>
    <s v="Cheyenne Light Fuel &amp; Power Co"/>
    <x v="0"/>
    <x v="8"/>
  </r>
  <r>
    <n v="5"/>
    <n v="122"/>
    <x v="82"/>
    <s v="101000 Plant In Service"/>
    <n v="1"/>
    <n v="420248.61"/>
    <n v="0"/>
    <n v="0"/>
    <n v="0"/>
    <n v="0"/>
    <n v="0"/>
    <n v="420248.61"/>
    <s v="Wyoming"/>
    <d v="2021-12-01T00:00:00"/>
    <x v="0"/>
    <x v="9"/>
    <x v="0"/>
    <s v="Cheyenne Light Fuel &amp; Power Co"/>
    <x v="0"/>
    <x v="8"/>
  </r>
  <r>
    <n v="5"/>
    <n v="122"/>
    <x v="82"/>
    <s v="101000 Plant In Service"/>
    <n v="1"/>
    <n v="420248.61"/>
    <n v="0"/>
    <n v="0"/>
    <n v="0"/>
    <n v="0"/>
    <n v="0"/>
    <n v="420248.61"/>
    <s v="Wyoming"/>
    <d v="2021-12-01T00:00:00"/>
    <x v="0"/>
    <x v="10"/>
    <x v="0"/>
    <s v="Cheyenne Light Fuel &amp; Power Co"/>
    <x v="0"/>
    <x v="8"/>
  </r>
  <r>
    <n v="5"/>
    <n v="122"/>
    <x v="82"/>
    <s v="101000 Plant In Service"/>
    <n v="1"/>
    <n v="420248.61"/>
    <n v="0"/>
    <n v="0"/>
    <n v="0"/>
    <n v="0"/>
    <n v="0"/>
    <n v="420248.61"/>
    <s v="Wyoming"/>
    <d v="2021-12-01T00:00:00"/>
    <x v="0"/>
    <x v="11"/>
    <x v="0"/>
    <s v="Cheyenne Light Fuel &amp; Power Co"/>
    <x v="0"/>
    <x v="8"/>
  </r>
  <r>
    <n v="5"/>
    <n v="122"/>
    <x v="82"/>
    <s v="101000 Plant In Service"/>
    <n v="1"/>
    <n v="420248.61"/>
    <n v="0"/>
    <n v="0"/>
    <n v="0"/>
    <n v="0"/>
    <n v="0"/>
    <n v="420248.61"/>
    <s v="Wyoming"/>
    <d v="2021-12-01T00:00:00"/>
    <x v="0"/>
    <x v="12"/>
    <x v="0"/>
    <s v="Cheyenne Light Fuel &amp; Power Co"/>
    <x v="0"/>
    <x v="8"/>
  </r>
  <r>
    <n v="5"/>
    <n v="122"/>
    <x v="83"/>
    <s v="101000 Plant In Service"/>
    <n v="1"/>
    <n v="458369.77"/>
    <n v="12331.33"/>
    <n v="0"/>
    <n v="0"/>
    <n v="0"/>
    <n v="0"/>
    <n v="470701.10000000003"/>
    <s v="Wyoming"/>
    <d v="2021-12-01T00:00:00"/>
    <x v="0"/>
    <x v="0"/>
    <x v="0"/>
    <s v="Cheyenne Light Fuel &amp; Power Co"/>
    <x v="0"/>
    <x v="8"/>
  </r>
  <r>
    <n v="5"/>
    <n v="122"/>
    <x v="83"/>
    <s v="101000 Plant In Service"/>
    <n v="1"/>
    <n v="470701.10000000003"/>
    <n v="0"/>
    <n v="0"/>
    <n v="0"/>
    <n v="0"/>
    <n v="0"/>
    <n v="470701.10000000003"/>
    <s v="Wyoming"/>
    <d v="2021-12-01T00:00:00"/>
    <x v="0"/>
    <x v="1"/>
    <x v="0"/>
    <s v="Cheyenne Light Fuel &amp; Power Co"/>
    <x v="0"/>
    <x v="8"/>
  </r>
  <r>
    <n v="5"/>
    <n v="122"/>
    <x v="83"/>
    <s v="101000 Plant In Service"/>
    <n v="1"/>
    <n v="470701.10000000003"/>
    <n v="0"/>
    <n v="0"/>
    <n v="0"/>
    <n v="0"/>
    <n v="0"/>
    <n v="470701.10000000003"/>
    <s v="Wyoming"/>
    <d v="2021-12-01T00:00:00"/>
    <x v="0"/>
    <x v="2"/>
    <x v="0"/>
    <s v="Cheyenne Light Fuel &amp; Power Co"/>
    <x v="0"/>
    <x v="8"/>
  </r>
  <r>
    <n v="5"/>
    <n v="122"/>
    <x v="83"/>
    <s v="101000 Plant In Service"/>
    <n v="1"/>
    <n v="470701.10000000003"/>
    <n v="0"/>
    <n v="0"/>
    <n v="0"/>
    <n v="0"/>
    <n v="0"/>
    <n v="470701.10000000003"/>
    <s v="Wyoming"/>
    <d v="2021-12-01T00:00:00"/>
    <x v="0"/>
    <x v="3"/>
    <x v="0"/>
    <s v="Cheyenne Light Fuel &amp; Power Co"/>
    <x v="0"/>
    <x v="8"/>
  </r>
  <r>
    <n v="5"/>
    <n v="122"/>
    <x v="83"/>
    <s v="101000 Plant In Service"/>
    <n v="1"/>
    <n v="470701.10000000003"/>
    <n v="0"/>
    <n v="0"/>
    <n v="0"/>
    <n v="0"/>
    <n v="0"/>
    <n v="470701.10000000003"/>
    <s v="Wyoming"/>
    <d v="2021-12-01T00:00:00"/>
    <x v="0"/>
    <x v="4"/>
    <x v="0"/>
    <s v="Cheyenne Light Fuel &amp; Power Co"/>
    <x v="0"/>
    <x v="8"/>
  </r>
  <r>
    <n v="5"/>
    <n v="122"/>
    <x v="83"/>
    <s v="101000 Plant In Service"/>
    <n v="1"/>
    <n v="470701.10000000003"/>
    <n v="0"/>
    <n v="0"/>
    <n v="0"/>
    <n v="0"/>
    <n v="0"/>
    <n v="470701.10000000003"/>
    <s v="Wyoming"/>
    <d v="2021-12-01T00:00:00"/>
    <x v="0"/>
    <x v="5"/>
    <x v="0"/>
    <s v="Cheyenne Light Fuel &amp; Power Co"/>
    <x v="0"/>
    <x v="8"/>
  </r>
  <r>
    <n v="5"/>
    <n v="122"/>
    <x v="83"/>
    <s v="101000 Plant In Service"/>
    <n v="1"/>
    <n v="470701.10000000003"/>
    <n v="0"/>
    <n v="0"/>
    <n v="0"/>
    <n v="0"/>
    <n v="0"/>
    <n v="470701.10000000003"/>
    <s v="Wyoming"/>
    <d v="2021-12-01T00:00:00"/>
    <x v="0"/>
    <x v="6"/>
    <x v="0"/>
    <s v="Cheyenne Light Fuel &amp; Power Co"/>
    <x v="0"/>
    <x v="8"/>
  </r>
  <r>
    <n v="5"/>
    <n v="122"/>
    <x v="83"/>
    <s v="101000 Plant In Service"/>
    <n v="1"/>
    <n v="470701.10000000003"/>
    <n v="0"/>
    <n v="0"/>
    <n v="0"/>
    <n v="0"/>
    <n v="0"/>
    <n v="470701.10000000003"/>
    <s v="Wyoming"/>
    <d v="2021-12-01T00:00:00"/>
    <x v="0"/>
    <x v="7"/>
    <x v="0"/>
    <s v="Cheyenne Light Fuel &amp; Power Co"/>
    <x v="0"/>
    <x v="8"/>
  </r>
  <r>
    <n v="5"/>
    <n v="122"/>
    <x v="83"/>
    <s v="101000 Plant In Service"/>
    <n v="1"/>
    <n v="470701.10000000003"/>
    <n v="0"/>
    <n v="0"/>
    <n v="0"/>
    <n v="0"/>
    <n v="0"/>
    <n v="470701.10000000003"/>
    <s v="Wyoming"/>
    <d v="2021-12-01T00:00:00"/>
    <x v="0"/>
    <x v="8"/>
    <x v="0"/>
    <s v="Cheyenne Light Fuel &amp; Power Co"/>
    <x v="0"/>
    <x v="8"/>
  </r>
  <r>
    <n v="5"/>
    <n v="122"/>
    <x v="83"/>
    <s v="101000 Plant In Service"/>
    <n v="1"/>
    <n v="470701.10000000003"/>
    <n v="0"/>
    <n v="0"/>
    <n v="0"/>
    <n v="0"/>
    <n v="0"/>
    <n v="470701.10000000003"/>
    <s v="Wyoming"/>
    <d v="2021-12-01T00:00:00"/>
    <x v="0"/>
    <x v="9"/>
    <x v="0"/>
    <s v="Cheyenne Light Fuel &amp; Power Co"/>
    <x v="0"/>
    <x v="8"/>
  </r>
  <r>
    <n v="5"/>
    <n v="122"/>
    <x v="83"/>
    <s v="101000 Plant In Service"/>
    <n v="1"/>
    <n v="470701.10000000003"/>
    <n v="0"/>
    <n v="0"/>
    <n v="0"/>
    <n v="0"/>
    <n v="0"/>
    <n v="470701.10000000003"/>
    <s v="Wyoming"/>
    <d v="2021-12-01T00:00:00"/>
    <x v="0"/>
    <x v="10"/>
    <x v="0"/>
    <s v="Cheyenne Light Fuel &amp; Power Co"/>
    <x v="0"/>
    <x v="8"/>
  </r>
  <r>
    <n v="5"/>
    <n v="122"/>
    <x v="83"/>
    <s v="101000 Plant In Service"/>
    <n v="1"/>
    <n v="470701.10000000003"/>
    <n v="0"/>
    <n v="0"/>
    <n v="0"/>
    <n v="0"/>
    <n v="0"/>
    <n v="470701.10000000003"/>
    <s v="Wyoming"/>
    <d v="2021-12-01T00:00:00"/>
    <x v="0"/>
    <x v="11"/>
    <x v="0"/>
    <s v="Cheyenne Light Fuel &amp; Power Co"/>
    <x v="0"/>
    <x v="8"/>
  </r>
  <r>
    <n v="5"/>
    <n v="122"/>
    <x v="83"/>
    <s v="101000 Plant In Service"/>
    <n v="1"/>
    <n v="470701.10000000003"/>
    <n v="0"/>
    <n v="0"/>
    <n v="0"/>
    <n v="0"/>
    <n v="0"/>
    <n v="470701.10000000003"/>
    <s v="Wyoming"/>
    <d v="2021-12-01T00:00:00"/>
    <x v="0"/>
    <x v="12"/>
    <x v="0"/>
    <s v="Cheyenne Light Fuel &amp; Power Co"/>
    <x v="0"/>
    <x v="8"/>
  </r>
  <r>
    <n v="5"/>
    <n v="122"/>
    <x v="84"/>
    <s v="101000 Plant In Service"/>
    <n v="1"/>
    <n v="451330.29000000004"/>
    <n v="341762.05"/>
    <n v="0"/>
    <n v="0"/>
    <n v="0"/>
    <n v="0"/>
    <n v="793092.34"/>
    <s v="Wyoming"/>
    <d v="2021-12-01T00:00:00"/>
    <x v="0"/>
    <x v="0"/>
    <x v="0"/>
    <s v="Cheyenne Light Fuel &amp; Power Co"/>
    <x v="0"/>
    <x v="9"/>
  </r>
  <r>
    <n v="5"/>
    <n v="122"/>
    <x v="84"/>
    <s v="101000 Plant In Service"/>
    <n v="1"/>
    <n v="793092.34"/>
    <n v="0"/>
    <n v="0"/>
    <n v="0"/>
    <n v="0"/>
    <n v="0"/>
    <n v="793092.34"/>
    <s v="Wyoming"/>
    <d v="2021-12-01T00:00:00"/>
    <x v="0"/>
    <x v="1"/>
    <x v="0"/>
    <s v="Cheyenne Light Fuel &amp; Power Co"/>
    <x v="0"/>
    <x v="9"/>
  </r>
  <r>
    <n v="5"/>
    <n v="122"/>
    <x v="84"/>
    <s v="101000 Plant In Service"/>
    <n v="1"/>
    <n v="793092.34"/>
    <n v="0"/>
    <n v="0"/>
    <n v="0"/>
    <n v="0"/>
    <n v="0"/>
    <n v="793092.34"/>
    <s v="Wyoming"/>
    <d v="2021-12-01T00:00:00"/>
    <x v="0"/>
    <x v="2"/>
    <x v="0"/>
    <s v="Cheyenne Light Fuel &amp; Power Co"/>
    <x v="0"/>
    <x v="9"/>
  </r>
  <r>
    <n v="5"/>
    <n v="122"/>
    <x v="84"/>
    <s v="101000 Plant In Service"/>
    <n v="1"/>
    <n v="793092.34"/>
    <n v="0"/>
    <n v="0"/>
    <n v="0"/>
    <n v="0"/>
    <n v="0"/>
    <n v="793092.34"/>
    <s v="Wyoming"/>
    <d v="2021-12-01T00:00:00"/>
    <x v="0"/>
    <x v="3"/>
    <x v="0"/>
    <s v="Cheyenne Light Fuel &amp; Power Co"/>
    <x v="0"/>
    <x v="9"/>
  </r>
  <r>
    <n v="5"/>
    <n v="122"/>
    <x v="84"/>
    <s v="101000 Plant In Service"/>
    <n v="1"/>
    <n v="793092.34"/>
    <n v="0"/>
    <n v="0"/>
    <n v="0"/>
    <n v="0"/>
    <n v="0"/>
    <n v="793092.34"/>
    <s v="Wyoming"/>
    <d v="2021-12-01T00:00:00"/>
    <x v="0"/>
    <x v="4"/>
    <x v="0"/>
    <s v="Cheyenne Light Fuel &amp; Power Co"/>
    <x v="0"/>
    <x v="9"/>
  </r>
  <r>
    <n v="5"/>
    <n v="122"/>
    <x v="84"/>
    <s v="101000 Plant In Service"/>
    <n v="1"/>
    <n v="793092.34"/>
    <n v="0"/>
    <n v="0"/>
    <n v="0"/>
    <n v="0"/>
    <n v="0"/>
    <n v="793092.34"/>
    <s v="Wyoming"/>
    <d v="2021-12-01T00:00:00"/>
    <x v="0"/>
    <x v="5"/>
    <x v="0"/>
    <s v="Cheyenne Light Fuel &amp; Power Co"/>
    <x v="0"/>
    <x v="9"/>
  </r>
  <r>
    <n v="5"/>
    <n v="122"/>
    <x v="84"/>
    <s v="101000 Plant In Service"/>
    <n v="1"/>
    <n v="793092.34"/>
    <n v="0"/>
    <n v="0"/>
    <n v="0"/>
    <n v="0"/>
    <n v="0"/>
    <n v="793092.34"/>
    <s v="Wyoming"/>
    <d v="2021-12-01T00:00:00"/>
    <x v="0"/>
    <x v="6"/>
    <x v="0"/>
    <s v="Cheyenne Light Fuel &amp; Power Co"/>
    <x v="0"/>
    <x v="9"/>
  </r>
  <r>
    <n v="5"/>
    <n v="122"/>
    <x v="84"/>
    <s v="101000 Plant In Service"/>
    <n v="1"/>
    <n v="793092.34"/>
    <n v="0"/>
    <n v="0"/>
    <n v="0"/>
    <n v="0"/>
    <n v="0"/>
    <n v="793092.34"/>
    <s v="Wyoming"/>
    <d v="2021-12-01T00:00:00"/>
    <x v="0"/>
    <x v="7"/>
    <x v="0"/>
    <s v="Cheyenne Light Fuel &amp; Power Co"/>
    <x v="0"/>
    <x v="9"/>
  </r>
  <r>
    <n v="5"/>
    <n v="122"/>
    <x v="84"/>
    <s v="101000 Plant In Service"/>
    <n v="1"/>
    <n v="793092.34"/>
    <n v="0"/>
    <n v="0"/>
    <n v="0"/>
    <n v="0"/>
    <n v="0"/>
    <n v="793092.34"/>
    <s v="Wyoming"/>
    <d v="2021-12-01T00:00:00"/>
    <x v="0"/>
    <x v="8"/>
    <x v="0"/>
    <s v="Cheyenne Light Fuel &amp; Power Co"/>
    <x v="0"/>
    <x v="9"/>
  </r>
  <r>
    <n v="5"/>
    <n v="122"/>
    <x v="84"/>
    <s v="101000 Plant In Service"/>
    <n v="1"/>
    <n v="793092.34"/>
    <n v="0"/>
    <n v="0"/>
    <n v="0"/>
    <n v="0"/>
    <n v="0"/>
    <n v="793092.34"/>
    <s v="Wyoming"/>
    <d v="2021-12-01T00:00:00"/>
    <x v="0"/>
    <x v="9"/>
    <x v="0"/>
    <s v="Cheyenne Light Fuel &amp; Power Co"/>
    <x v="0"/>
    <x v="9"/>
  </r>
  <r>
    <n v="5"/>
    <n v="122"/>
    <x v="84"/>
    <s v="101000 Plant In Service"/>
    <n v="1"/>
    <n v="793092.34"/>
    <n v="0"/>
    <n v="0"/>
    <n v="0"/>
    <n v="0"/>
    <n v="0"/>
    <n v="793092.34"/>
    <s v="Wyoming"/>
    <d v="2021-12-01T00:00:00"/>
    <x v="0"/>
    <x v="10"/>
    <x v="0"/>
    <s v="Cheyenne Light Fuel &amp; Power Co"/>
    <x v="0"/>
    <x v="9"/>
  </r>
  <r>
    <n v="5"/>
    <n v="122"/>
    <x v="84"/>
    <s v="101000 Plant In Service"/>
    <n v="1"/>
    <n v="793092.34"/>
    <n v="0"/>
    <n v="0"/>
    <n v="0"/>
    <n v="0"/>
    <n v="0"/>
    <n v="793092.34"/>
    <s v="Wyoming"/>
    <d v="2021-12-01T00:00:00"/>
    <x v="0"/>
    <x v="11"/>
    <x v="0"/>
    <s v="Cheyenne Light Fuel &amp; Power Co"/>
    <x v="0"/>
    <x v="9"/>
  </r>
  <r>
    <n v="5"/>
    <n v="122"/>
    <x v="84"/>
    <s v="101000 Plant In Service"/>
    <n v="1"/>
    <n v="793092.34"/>
    <n v="0"/>
    <n v="0"/>
    <n v="0"/>
    <n v="0"/>
    <n v="0"/>
    <n v="793092.34"/>
    <s v="Wyoming"/>
    <d v="2021-12-01T00:00:00"/>
    <x v="0"/>
    <x v="12"/>
    <x v="0"/>
    <s v="Cheyenne Light Fuel &amp; Power Co"/>
    <x v="0"/>
    <x v="9"/>
  </r>
  <r>
    <n v="5"/>
    <n v="122"/>
    <x v="85"/>
    <s v="101000 Plant In Service"/>
    <n v="1"/>
    <n v="741020.53"/>
    <n v="0"/>
    <n v="0"/>
    <n v="0"/>
    <n v="0"/>
    <n v="0"/>
    <n v="741020.53"/>
    <s v="Wyoming"/>
    <d v="2021-12-01T00:00:00"/>
    <x v="0"/>
    <x v="0"/>
    <x v="0"/>
    <s v="Cheyenne Light Fuel &amp; Power Co"/>
    <x v="0"/>
    <x v="9"/>
  </r>
  <r>
    <n v="5"/>
    <n v="122"/>
    <x v="85"/>
    <s v="101000 Plant In Service"/>
    <n v="1"/>
    <n v="741020.53"/>
    <n v="0"/>
    <n v="0"/>
    <n v="0"/>
    <n v="0"/>
    <n v="0"/>
    <n v="741020.53"/>
    <s v="Wyoming"/>
    <d v="2021-12-01T00:00:00"/>
    <x v="0"/>
    <x v="1"/>
    <x v="0"/>
    <s v="Cheyenne Light Fuel &amp; Power Co"/>
    <x v="0"/>
    <x v="9"/>
  </r>
  <r>
    <n v="5"/>
    <n v="122"/>
    <x v="85"/>
    <s v="101000 Plant In Service"/>
    <n v="1"/>
    <n v="741020.53"/>
    <n v="0"/>
    <n v="0"/>
    <n v="0"/>
    <n v="0"/>
    <n v="0"/>
    <n v="741020.53"/>
    <s v="Wyoming"/>
    <d v="2021-12-01T00:00:00"/>
    <x v="0"/>
    <x v="2"/>
    <x v="0"/>
    <s v="Cheyenne Light Fuel &amp; Power Co"/>
    <x v="0"/>
    <x v="9"/>
  </r>
  <r>
    <n v="5"/>
    <n v="122"/>
    <x v="85"/>
    <s v="101000 Plant In Service"/>
    <n v="1"/>
    <n v="741020.53"/>
    <n v="0"/>
    <n v="0"/>
    <n v="0"/>
    <n v="0"/>
    <n v="0"/>
    <n v="741020.53"/>
    <s v="Wyoming"/>
    <d v="2021-12-01T00:00:00"/>
    <x v="0"/>
    <x v="3"/>
    <x v="0"/>
    <s v="Cheyenne Light Fuel &amp; Power Co"/>
    <x v="0"/>
    <x v="9"/>
  </r>
  <r>
    <n v="5"/>
    <n v="122"/>
    <x v="85"/>
    <s v="101000 Plant In Service"/>
    <n v="1"/>
    <n v="741020.53"/>
    <n v="0"/>
    <n v="0"/>
    <n v="0"/>
    <n v="0"/>
    <n v="0"/>
    <n v="741020.53"/>
    <s v="Wyoming"/>
    <d v="2021-12-01T00:00:00"/>
    <x v="0"/>
    <x v="4"/>
    <x v="0"/>
    <s v="Cheyenne Light Fuel &amp; Power Co"/>
    <x v="0"/>
    <x v="9"/>
  </r>
  <r>
    <n v="5"/>
    <n v="122"/>
    <x v="85"/>
    <s v="101000 Plant In Service"/>
    <n v="1"/>
    <n v="741020.53"/>
    <n v="0"/>
    <n v="0"/>
    <n v="0"/>
    <n v="0"/>
    <n v="0"/>
    <n v="741020.53"/>
    <s v="Wyoming"/>
    <d v="2021-12-01T00:00:00"/>
    <x v="0"/>
    <x v="5"/>
    <x v="0"/>
    <s v="Cheyenne Light Fuel &amp; Power Co"/>
    <x v="0"/>
    <x v="9"/>
  </r>
  <r>
    <n v="5"/>
    <n v="122"/>
    <x v="85"/>
    <s v="101000 Plant In Service"/>
    <n v="1"/>
    <n v="741020.53"/>
    <n v="0"/>
    <n v="0"/>
    <n v="0"/>
    <n v="0"/>
    <n v="0"/>
    <n v="741020.53"/>
    <s v="Wyoming"/>
    <d v="2021-12-01T00:00:00"/>
    <x v="0"/>
    <x v="6"/>
    <x v="0"/>
    <s v="Cheyenne Light Fuel &amp; Power Co"/>
    <x v="0"/>
    <x v="9"/>
  </r>
  <r>
    <n v="5"/>
    <n v="122"/>
    <x v="85"/>
    <s v="101000 Plant In Service"/>
    <n v="1"/>
    <n v="741020.53"/>
    <n v="0"/>
    <n v="0"/>
    <n v="0"/>
    <n v="0"/>
    <n v="0"/>
    <n v="741020.53"/>
    <s v="Wyoming"/>
    <d v="2021-12-01T00:00:00"/>
    <x v="0"/>
    <x v="7"/>
    <x v="0"/>
    <s v="Cheyenne Light Fuel &amp; Power Co"/>
    <x v="0"/>
    <x v="9"/>
  </r>
  <r>
    <n v="5"/>
    <n v="122"/>
    <x v="85"/>
    <s v="101000 Plant In Service"/>
    <n v="1"/>
    <n v="741020.53"/>
    <n v="0"/>
    <n v="0"/>
    <n v="0"/>
    <n v="0"/>
    <n v="0"/>
    <n v="741020.53"/>
    <s v="Wyoming"/>
    <d v="2021-12-01T00:00:00"/>
    <x v="0"/>
    <x v="8"/>
    <x v="0"/>
    <s v="Cheyenne Light Fuel &amp; Power Co"/>
    <x v="0"/>
    <x v="9"/>
  </r>
  <r>
    <n v="5"/>
    <n v="122"/>
    <x v="85"/>
    <s v="101000 Plant In Service"/>
    <n v="1"/>
    <n v="741020.53"/>
    <n v="0"/>
    <n v="-666675"/>
    <n v="0"/>
    <n v="0"/>
    <n v="0"/>
    <n v="74345.53"/>
    <s v="Wyoming"/>
    <d v="2021-12-01T00:00:00"/>
    <x v="0"/>
    <x v="9"/>
    <x v="0"/>
    <s v="Cheyenne Light Fuel &amp; Power Co"/>
    <x v="0"/>
    <x v="9"/>
  </r>
  <r>
    <n v="5"/>
    <n v="122"/>
    <x v="85"/>
    <s v="101000 Plant In Service"/>
    <n v="1"/>
    <n v="74345.53"/>
    <n v="0"/>
    <n v="0"/>
    <n v="0"/>
    <n v="0"/>
    <n v="0"/>
    <n v="74345.53"/>
    <s v="Wyoming"/>
    <d v="2021-12-01T00:00:00"/>
    <x v="0"/>
    <x v="10"/>
    <x v="0"/>
    <s v="Cheyenne Light Fuel &amp; Power Co"/>
    <x v="0"/>
    <x v="9"/>
  </r>
  <r>
    <n v="5"/>
    <n v="122"/>
    <x v="85"/>
    <s v="101000 Plant In Service"/>
    <n v="1"/>
    <n v="74345.53"/>
    <n v="0"/>
    <n v="0"/>
    <n v="0"/>
    <n v="0"/>
    <n v="0"/>
    <n v="74345.53"/>
    <s v="Wyoming"/>
    <d v="2021-12-01T00:00:00"/>
    <x v="0"/>
    <x v="11"/>
    <x v="0"/>
    <s v="Cheyenne Light Fuel &amp; Power Co"/>
    <x v="0"/>
    <x v="9"/>
  </r>
  <r>
    <n v="5"/>
    <n v="122"/>
    <x v="85"/>
    <s v="101000 Plant In Service"/>
    <n v="1"/>
    <n v="74345.53"/>
    <n v="0"/>
    <n v="0"/>
    <n v="0"/>
    <n v="0"/>
    <n v="0"/>
    <n v="74345.53"/>
    <s v="Wyoming"/>
    <d v="2021-12-01T00:00:00"/>
    <x v="0"/>
    <x v="12"/>
    <x v="0"/>
    <s v="Cheyenne Light Fuel &amp; Power Co"/>
    <x v="0"/>
    <x v="9"/>
  </r>
  <r>
    <n v="5"/>
    <n v="122"/>
    <x v="86"/>
    <s v="101000 Plant In Service"/>
    <n v="1"/>
    <n v="0"/>
    <n v="0"/>
    <n v="0"/>
    <n v="0"/>
    <n v="0"/>
    <n v="0"/>
    <n v="0"/>
    <s v="Wyoming"/>
    <d v="2021-12-01T00:00:00"/>
    <x v="0"/>
    <x v="0"/>
    <x v="0"/>
    <s v="Cheyenne Light Fuel &amp; Power Co"/>
    <x v="0"/>
    <x v="10"/>
  </r>
  <r>
    <n v="5"/>
    <n v="122"/>
    <x v="86"/>
    <s v="101000 Plant In Service"/>
    <n v="1"/>
    <n v="0"/>
    <n v="0"/>
    <n v="0"/>
    <n v="0"/>
    <n v="0"/>
    <n v="0"/>
    <n v="0"/>
    <s v="Wyoming"/>
    <d v="2021-12-01T00:00:00"/>
    <x v="0"/>
    <x v="1"/>
    <x v="0"/>
    <s v="Cheyenne Light Fuel &amp; Power Co"/>
    <x v="0"/>
    <x v="10"/>
  </r>
  <r>
    <n v="5"/>
    <n v="122"/>
    <x v="86"/>
    <s v="101000 Plant In Service"/>
    <n v="1"/>
    <n v="0"/>
    <n v="0"/>
    <n v="0"/>
    <n v="0"/>
    <n v="0"/>
    <n v="0"/>
    <n v="0"/>
    <s v="Wyoming"/>
    <d v="2021-12-01T00:00:00"/>
    <x v="0"/>
    <x v="2"/>
    <x v="0"/>
    <s v="Cheyenne Light Fuel &amp; Power Co"/>
    <x v="0"/>
    <x v="10"/>
  </r>
  <r>
    <n v="5"/>
    <n v="122"/>
    <x v="86"/>
    <s v="101000 Plant In Service"/>
    <n v="1"/>
    <n v="0"/>
    <n v="0"/>
    <n v="0"/>
    <n v="0"/>
    <n v="0"/>
    <n v="0"/>
    <n v="0"/>
    <s v="Wyoming"/>
    <d v="2021-12-01T00:00:00"/>
    <x v="0"/>
    <x v="3"/>
    <x v="0"/>
    <s v="Cheyenne Light Fuel &amp; Power Co"/>
    <x v="0"/>
    <x v="10"/>
  </r>
  <r>
    <n v="5"/>
    <n v="122"/>
    <x v="86"/>
    <s v="101000 Plant In Service"/>
    <n v="1"/>
    <n v="0"/>
    <n v="0"/>
    <n v="0"/>
    <n v="0"/>
    <n v="0"/>
    <n v="0"/>
    <n v="0"/>
    <s v="Wyoming"/>
    <d v="2021-12-01T00:00:00"/>
    <x v="0"/>
    <x v="4"/>
    <x v="0"/>
    <s v="Cheyenne Light Fuel &amp; Power Co"/>
    <x v="0"/>
    <x v="10"/>
  </r>
  <r>
    <n v="5"/>
    <n v="122"/>
    <x v="86"/>
    <s v="101000 Plant In Service"/>
    <n v="1"/>
    <n v="0"/>
    <n v="0"/>
    <n v="0"/>
    <n v="0"/>
    <n v="0"/>
    <n v="0"/>
    <n v="0"/>
    <s v="Wyoming"/>
    <d v="2021-12-01T00:00:00"/>
    <x v="0"/>
    <x v="5"/>
    <x v="0"/>
    <s v="Cheyenne Light Fuel &amp; Power Co"/>
    <x v="0"/>
    <x v="10"/>
  </r>
  <r>
    <n v="5"/>
    <n v="122"/>
    <x v="86"/>
    <s v="101000 Plant In Service"/>
    <n v="1"/>
    <n v="0"/>
    <n v="0"/>
    <n v="0"/>
    <n v="0"/>
    <n v="0"/>
    <n v="0"/>
    <n v="0"/>
    <s v="Wyoming"/>
    <d v="2021-12-01T00:00:00"/>
    <x v="0"/>
    <x v="6"/>
    <x v="0"/>
    <s v="Cheyenne Light Fuel &amp; Power Co"/>
    <x v="0"/>
    <x v="10"/>
  </r>
  <r>
    <n v="5"/>
    <n v="122"/>
    <x v="86"/>
    <s v="101000 Plant In Service"/>
    <n v="1"/>
    <n v="0"/>
    <n v="0"/>
    <n v="0"/>
    <n v="0"/>
    <n v="0"/>
    <n v="0"/>
    <n v="0"/>
    <s v="Wyoming"/>
    <d v="2021-12-01T00:00:00"/>
    <x v="0"/>
    <x v="7"/>
    <x v="0"/>
    <s v="Cheyenne Light Fuel &amp; Power Co"/>
    <x v="0"/>
    <x v="10"/>
  </r>
  <r>
    <n v="5"/>
    <n v="122"/>
    <x v="86"/>
    <s v="101000 Plant In Service"/>
    <n v="1"/>
    <n v="0"/>
    <n v="0"/>
    <n v="0"/>
    <n v="0"/>
    <n v="0"/>
    <n v="0"/>
    <n v="0"/>
    <s v="Wyoming"/>
    <d v="2021-12-01T00:00:00"/>
    <x v="0"/>
    <x v="8"/>
    <x v="0"/>
    <s v="Cheyenne Light Fuel &amp; Power Co"/>
    <x v="0"/>
    <x v="10"/>
  </r>
  <r>
    <n v="5"/>
    <n v="122"/>
    <x v="86"/>
    <s v="101000 Plant In Service"/>
    <n v="1"/>
    <n v="0"/>
    <n v="0"/>
    <n v="0"/>
    <n v="0"/>
    <n v="0"/>
    <n v="0"/>
    <n v="0"/>
    <s v="Wyoming"/>
    <d v="2021-12-01T00:00:00"/>
    <x v="0"/>
    <x v="9"/>
    <x v="0"/>
    <s v="Cheyenne Light Fuel &amp; Power Co"/>
    <x v="0"/>
    <x v="10"/>
  </r>
  <r>
    <n v="5"/>
    <n v="122"/>
    <x v="86"/>
    <s v="101000 Plant In Service"/>
    <n v="1"/>
    <n v="0"/>
    <n v="0"/>
    <n v="0"/>
    <n v="0"/>
    <n v="0"/>
    <n v="0"/>
    <n v="0"/>
    <s v="Wyoming"/>
    <d v="2021-12-01T00:00:00"/>
    <x v="0"/>
    <x v="10"/>
    <x v="0"/>
    <s v="Cheyenne Light Fuel &amp; Power Co"/>
    <x v="0"/>
    <x v="10"/>
  </r>
  <r>
    <n v="5"/>
    <n v="122"/>
    <x v="86"/>
    <s v="101000 Plant In Service"/>
    <n v="1"/>
    <n v="0"/>
    <n v="0"/>
    <n v="0"/>
    <n v="0"/>
    <n v="0"/>
    <n v="0"/>
    <n v="0"/>
    <s v="Wyoming"/>
    <d v="2021-12-01T00:00:00"/>
    <x v="0"/>
    <x v="11"/>
    <x v="0"/>
    <s v="Cheyenne Light Fuel &amp; Power Co"/>
    <x v="0"/>
    <x v="10"/>
  </r>
  <r>
    <n v="5"/>
    <n v="122"/>
    <x v="86"/>
    <s v="101000 Plant In Service"/>
    <n v="1"/>
    <n v="0"/>
    <n v="0"/>
    <n v="0"/>
    <n v="0"/>
    <n v="0"/>
    <n v="0"/>
    <n v="0"/>
    <s v="Wyoming"/>
    <d v="2021-12-01T00:00:00"/>
    <x v="0"/>
    <x v="12"/>
    <x v="0"/>
    <s v="Cheyenne Light Fuel &amp; Power Co"/>
    <x v="0"/>
    <x v="10"/>
  </r>
  <r>
    <n v="5"/>
    <n v="103"/>
    <x v="87"/>
    <s v="101000 Plant In Service"/>
    <n v="1"/>
    <n v="0"/>
    <n v="0"/>
    <n v="0"/>
    <n v="0"/>
    <n v="0"/>
    <n v="0"/>
    <n v="0"/>
    <s v="Wyoming"/>
    <d v="2021-12-01T00:00:00"/>
    <x v="0"/>
    <x v="0"/>
    <x v="2"/>
    <s v="Cheyenne Light Fuel &amp; Power Co"/>
    <x v="5"/>
    <x v="34"/>
  </r>
  <r>
    <n v="5"/>
    <n v="103"/>
    <x v="87"/>
    <s v="101000 Plant In Service"/>
    <n v="1"/>
    <n v="0"/>
    <n v="0"/>
    <n v="0"/>
    <n v="0"/>
    <n v="0"/>
    <n v="0"/>
    <n v="0"/>
    <s v="Wyoming"/>
    <d v="2021-12-01T00:00:00"/>
    <x v="0"/>
    <x v="1"/>
    <x v="2"/>
    <s v="Cheyenne Light Fuel &amp; Power Co"/>
    <x v="5"/>
    <x v="34"/>
  </r>
  <r>
    <n v="5"/>
    <n v="103"/>
    <x v="87"/>
    <s v="101000 Plant In Service"/>
    <n v="1"/>
    <n v="0"/>
    <n v="0"/>
    <n v="0"/>
    <n v="0"/>
    <n v="0"/>
    <n v="0"/>
    <n v="0"/>
    <s v="Wyoming"/>
    <d v="2021-12-01T00:00:00"/>
    <x v="0"/>
    <x v="2"/>
    <x v="2"/>
    <s v="Cheyenne Light Fuel &amp; Power Co"/>
    <x v="5"/>
    <x v="34"/>
  </r>
  <r>
    <n v="5"/>
    <n v="103"/>
    <x v="87"/>
    <s v="101000 Plant In Service"/>
    <n v="1"/>
    <n v="0"/>
    <n v="0"/>
    <n v="0"/>
    <n v="0"/>
    <n v="0"/>
    <n v="0"/>
    <n v="0"/>
    <s v="Wyoming"/>
    <d v="2021-12-01T00:00:00"/>
    <x v="0"/>
    <x v="3"/>
    <x v="2"/>
    <s v="Cheyenne Light Fuel &amp; Power Co"/>
    <x v="5"/>
    <x v="34"/>
  </r>
  <r>
    <n v="5"/>
    <n v="103"/>
    <x v="87"/>
    <s v="101000 Plant In Service"/>
    <n v="1"/>
    <n v="0"/>
    <n v="0"/>
    <n v="0"/>
    <n v="0"/>
    <n v="0"/>
    <n v="0"/>
    <n v="0"/>
    <s v="Wyoming"/>
    <d v="2021-12-01T00:00:00"/>
    <x v="0"/>
    <x v="4"/>
    <x v="2"/>
    <s v="Cheyenne Light Fuel &amp; Power Co"/>
    <x v="5"/>
    <x v="34"/>
  </r>
  <r>
    <n v="5"/>
    <n v="103"/>
    <x v="87"/>
    <s v="101000 Plant In Service"/>
    <n v="1"/>
    <n v="0"/>
    <n v="0"/>
    <n v="0"/>
    <n v="0"/>
    <n v="0"/>
    <n v="0"/>
    <n v="0"/>
    <s v="Wyoming"/>
    <d v="2021-12-01T00:00:00"/>
    <x v="0"/>
    <x v="5"/>
    <x v="2"/>
    <s v="Cheyenne Light Fuel &amp; Power Co"/>
    <x v="5"/>
    <x v="34"/>
  </r>
  <r>
    <n v="5"/>
    <n v="103"/>
    <x v="87"/>
    <s v="101000 Plant In Service"/>
    <n v="1"/>
    <n v="0"/>
    <n v="0"/>
    <n v="0"/>
    <n v="0"/>
    <n v="0"/>
    <n v="0"/>
    <n v="0"/>
    <s v="Wyoming"/>
    <d v="2021-12-01T00:00:00"/>
    <x v="0"/>
    <x v="6"/>
    <x v="2"/>
    <s v="Cheyenne Light Fuel &amp; Power Co"/>
    <x v="5"/>
    <x v="34"/>
  </r>
  <r>
    <n v="5"/>
    <n v="103"/>
    <x v="87"/>
    <s v="101000 Plant In Service"/>
    <n v="1"/>
    <n v="0"/>
    <n v="0"/>
    <n v="0"/>
    <n v="0"/>
    <n v="0"/>
    <n v="0"/>
    <n v="0"/>
    <s v="Wyoming"/>
    <d v="2021-12-01T00:00:00"/>
    <x v="0"/>
    <x v="7"/>
    <x v="2"/>
    <s v="Cheyenne Light Fuel &amp; Power Co"/>
    <x v="5"/>
    <x v="34"/>
  </r>
  <r>
    <n v="5"/>
    <n v="103"/>
    <x v="87"/>
    <s v="101000 Plant In Service"/>
    <n v="1"/>
    <n v="0"/>
    <n v="0"/>
    <n v="0"/>
    <n v="0"/>
    <n v="0"/>
    <n v="0"/>
    <n v="0"/>
    <s v="Wyoming"/>
    <d v="2021-12-01T00:00:00"/>
    <x v="0"/>
    <x v="8"/>
    <x v="2"/>
    <s v="Cheyenne Light Fuel &amp; Power Co"/>
    <x v="5"/>
    <x v="34"/>
  </r>
  <r>
    <n v="5"/>
    <n v="103"/>
    <x v="87"/>
    <s v="101000 Plant In Service"/>
    <n v="1"/>
    <n v="0"/>
    <n v="0"/>
    <n v="0"/>
    <n v="0"/>
    <n v="0"/>
    <n v="0"/>
    <n v="0"/>
    <s v="Wyoming"/>
    <d v="2021-12-01T00:00:00"/>
    <x v="0"/>
    <x v="9"/>
    <x v="2"/>
    <s v="Cheyenne Light Fuel &amp; Power Co"/>
    <x v="5"/>
    <x v="34"/>
  </r>
  <r>
    <n v="5"/>
    <n v="103"/>
    <x v="87"/>
    <s v="101000 Plant In Service"/>
    <n v="1"/>
    <n v="0"/>
    <n v="0"/>
    <n v="0"/>
    <n v="0"/>
    <n v="0"/>
    <n v="0"/>
    <n v="0"/>
    <s v="Wyoming"/>
    <d v="2021-12-01T00:00:00"/>
    <x v="0"/>
    <x v="10"/>
    <x v="2"/>
    <s v="Cheyenne Light Fuel &amp; Power Co"/>
    <x v="5"/>
    <x v="34"/>
  </r>
  <r>
    <n v="5"/>
    <n v="103"/>
    <x v="87"/>
    <s v="101000 Plant In Service"/>
    <n v="1"/>
    <n v="0"/>
    <n v="0"/>
    <n v="0"/>
    <n v="0"/>
    <n v="0"/>
    <n v="0"/>
    <n v="0"/>
    <s v="Wyoming"/>
    <d v="2021-12-01T00:00:00"/>
    <x v="0"/>
    <x v="11"/>
    <x v="2"/>
    <s v="Cheyenne Light Fuel &amp; Power Co"/>
    <x v="5"/>
    <x v="34"/>
  </r>
  <r>
    <n v="5"/>
    <n v="103"/>
    <x v="87"/>
    <s v="101000 Plant In Service"/>
    <n v="1"/>
    <n v="0"/>
    <n v="0"/>
    <n v="0"/>
    <n v="0"/>
    <n v="0"/>
    <n v="0"/>
    <n v="0"/>
    <s v="Wyoming"/>
    <d v="2021-12-01T00:00:00"/>
    <x v="0"/>
    <x v="12"/>
    <x v="2"/>
    <s v="Cheyenne Light Fuel &amp; Power Co"/>
    <x v="5"/>
    <x v="34"/>
  </r>
  <r>
    <n v="5"/>
    <n v="103"/>
    <x v="88"/>
    <s v="101000 Plant In Service"/>
    <n v="1"/>
    <n v="0"/>
    <n v="0"/>
    <n v="0"/>
    <n v="0"/>
    <n v="0"/>
    <n v="0"/>
    <n v="0"/>
    <s v="Wyoming"/>
    <d v="2021-12-01T00:00:00"/>
    <x v="0"/>
    <x v="0"/>
    <x v="2"/>
    <s v="Cheyenne Light Fuel &amp; Power Co"/>
    <x v="5"/>
    <x v="34"/>
  </r>
  <r>
    <n v="5"/>
    <n v="103"/>
    <x v="88"/>
    <s v="101000 Plant In Service"/>
    <n v="1"/>
    <n v="0"/>
    <n v="0"/>
    <n v="0"/>
    <n v="0"/>
    <n v="0"/>
    <n v="0"/>
    <n v="0"/>
    <s v="Wyoming"/>
    <d v="2021-12-01T00:00:00"/>
    <x v="0"/>
    <x v="1"/>
    <x v="2"/>
    <s v="Cheyenne Light Fuel &amp; Power Co"/>
    <x v="5"/>
    <x v="34"/>
  </r>
  <r>
    <n v="5"/>
    <n v="103"/>
    <x v="88"/>
    <s v="101000 Plant In Service"/>
    <n v="1"/>
    <n v="0"/>
    <n v="0"/>
    <n v="0"/>
    <n v="0"/>
    <n v="0"/>
    <n v="0"/>
    <n v="0"/>
    <s v="Wyoming"/>
    <d v="2021-12-01T00:00:00"/>
    <x v="0"/>
    <x v="2"/>
    <x v="2"/>
    <s v="Cheyenne Light Fuel &amp; Power Co"/>
    <x v="5"/>
    <x v="34"/>
  </r>
  <r>
    <n v="5"/>
    <n v="103"/>
    <x v="88"/>
    <s v="101000 Plant In Service"/>
    <n v="1"/>
    <n v="0"/>
    <n v="0"/>
    <n v="0"/>
    <n v="0"/>
    <n v="0"/>
    <n v="0"/>
    <n v="0"/>
    <s v="Wyoming"/>
    <d v="2021-12-01T00:00:00"/>
    <x v="0"/>
    <x v="3"/>
    <x v="2"/>
    <s v="Cheyenne Light Fuel &amp; Power Co"/>
    <x v="5"/>
    <x v="34"/>
  </r>
  <r>
    <n v="5"/>
    <n v="103"/>
    <x v="88"/>
    <s v="101000 Plant In Service"/>
    <n v="1"/>
    <n v="0"/>
    <n v="0"/>
    <n v="0"/>
    <n v="0"/>
    <n v="0"/>
    <n v="0"/>
    <n v="0"/>
    <s v="Wyoming"/>
    <d v="2021-12-01T00:00:00"/>
    <x v="0"/>
    <x v="4"/>
    <x v="2"/>
    <s v="Cheyenne Light Fuel &amp; Power Co"/>
    <x v="5"/>
    <x v="34"/>
  </r>
  <r>
    <n v="5"/>
    <n v="103"/>
    <x v="88"/>
    <s v="101000 Plant In Service"/>
    <n v="1"/>
    <n v="0"/>
    <n v="0"/>
    <n v="0"/>
    <n v="0"/>
    <n v="0"/>
    <n v="0"/>
    <n v="0"/>
    <s v="Wyoming"/>
    <d v="2021-12-01T00:00:00"/>
    <x v="0"/>
    <x v="5"/>
    <x v="2"/>
    <s v="Cheyenne Light Fuel &amp; Power Co"/>
    <x v="5"/>
    <x v="34"/>
  </r>
  <r>
    <n v="5"/>
    <n v="103"/>
    <x v="88"/>
    <s v="101000 Plant In Service"/>
    <n v="1"/>
    <n v="0"/>
    <n v="0"/>
    <n v="0"/>
    <n v="0"/>
    <n v="0"/>
    <n v="0"/>
    <n v="0"/>
    <s v="Wyoming"/>
    <d v="2021-12-01T00:00:00"/>
    <x v="0"/>
    <x v="6"/>
    <x v="2"/>
    <s v="Cheyenne Light Fuel &amp; Power Co"/>
    <x v="5"/>
    <x v="34"/>
  </r>
  <r>
    <n v="5"/>
    <n v="103"/>
    <x v="88"/>
    <s v="101000 Plant In Service"/>
    <n v="1"/>
    <n v="0"/>
    <n v="0"/>
    <n v="0"/>
    <n v="0"/>
    <n v="0"/>
    <n v="0"/>
    <n v="0"/>
    <s v="Wyoming"/>
    <d v="2021-12-01T00:00:00"/>
    <x v="0"/>
    <x v="7"/>
    <x v="2"/>
    <s v="Cheyenne Light Fuel &amp; Power Co"/>
    <x v="5"/>
    <x v="34"/>
  </r>
  <r>
    <n v="5"/>
    <n v="103"/>
    <x v="88"/>
    <s v="101000 Plant In Service"/>
    <n v="1"/>
    <n v="0"/>
    <n v="0"/>
    <n v="0"/>
    <n v="0"/>
    <n v="0"/>
    <n v="0"/>
    <n v="0"/>
    <s v="Wyoming"/>
    <d v="2021-12-01T00:00:00"/>
    <x v="0"/>
    <x v="8"/>
    <x v="2"/>
    <s v="Cheyenne Light Fuel &amp; Power Co"/>
    <x v="5"/>
    <x v="34"/>
  </r>
  <r>
    <n v="5"/>
    <n v="103"/>
    <x v="88"/>
    <s v="101000 Plant In Service"/>
    <n v="1"/>
    <n v="0"/>
    <n v="0"/>
    <n v="0"/>
    <n v="0"/>
    <n v="0"/>
    <n v="0"/>
    <n v="0"/>
    <s v="Wyoming"/>
    <d v="2021-12-01T00:00:00"/>
    <x v="0"/>
    <x v="9"/>
    <x v="2"/>
    <s v="Cheyenne Light Fuel &amp; Power Co"/>
    <x v="5"/>
    <x v="34"/>
  </r>
  <r>
    <n v="5"/>
    <n v="103"/>
    <x v="88"/>
    <s v="101000 Plant In Service"/>
    <n v="1"/>
    <n v="0"/>
    <n v="0"/>
    <n v="0"/>
    <n v="0"/>
    <n v="0"/>
    <n v="0"/>
    <n v="0"/>
    <s v="Wyoming"/>
    <d v="2021-12-01T00:00:00"/>
    <x v="0"/>
    <x v="10"/>
    <x v="2"/>
    <s v="Cheyenne Light Fuel &amp; Power Co"/>
    <x v="5"/>
    <x v="34"/>
  </r>
  <r>
    <n v="5"/>
    <n v="103"/>
    <x v="88"/>
    <s v="101000 Plant In Service"/>
    <n v="1"/>
    <n v="0"/>
    <n v="0"/>
    <n v="0"/>
    <n v="0"/>
    <n v="0"/>
    <n v="0"/>
    <n v="0"/>
    <s v="Wyoming"/>
    <d v="2021-12-01T00:00:00"/>
    <x v="0"/>
    <x v="11"/>
    <x v="2"/>
    <s v="Cheyenne Light Fuel &amp; Power Co"/>
    <x v="5"/>
    <x v="34"/>
  </r>
  <r>
    <n v="5"/>
    <n v="103"/>
    <x v="88"/>
    <s v="101000 Plant In Service"/>
    <n v="1"/>
    <n v="0"/>
    <n v="0"/>
    <n v="0"/>
    <n v="0"/>
    <n v="0"/>
    <n v="0"/>
    <n v="0"/>
    <s v="Wyoming"/>
    <d v="2021-12-01T00:00:00"/>
    <x v="0"/>
    <x v="12"/>
    <x v="2"/>
    <s v="Cheyenne Light Fuel &amp; Power Co"/>
    <x v="5"/>
    <x v="34"/>
  </r>
  <r>
    <n v="5"/>
    <n v="103"/>
    <x v="89"/>
    <s v="101000 Plant In Service"/>
    <n v="1"/>
    <n v="0"/>
    <n v="0"/>
    <n v="0"/>
    <n v="0"/>
    <n v="0"/>
    <n v="0"/>
    <n v="0"/>
    <s v="Wyoming"/>
    <d v="2021-12-01T00:00:00"/>
    <x v="0"/>
    <x v="0"/>
    <x v="2"/>
    <s v="Cheyenne Light Fuel &amp; Power Co"/>
    <x v="5"/>
    <x v="35"/>
  </r>
  <r>
    <n v="5"/>
    <n v="103"/>
    <x v="89"/>
    <s v="101000 Plant In Service"/>
    <n v="1"/>
    <n v="0"/>
    <n v="0"/>
    <n v="0"/>
    <n v="0"/>
    <n v="0"/>
    <n v="0"/>
    <n v="0"/>
    <s v="Wyoming"/>
    <d v="2021-12-01T00:00:00"/>
    <x v="0"/>
    <x v="1"/>
    <x v="2"/>
    <s v="Cheyenne Light Fuel &amp; Power Co"/>
    <x v="5"/>
    <x v="35"/>
  </r>
  <r>
    <n v="5"/>
    <n v="103"/>
    <x v="89"/>
    <s v="101000 Plant In Service"/>
    <n v="1"/>
    <n v="0"/>
    <n v="0"/>
    <n v="0"/>
    <n v="0"/>
    <n v="0"/>
    <n v="0"/>
    <n v="0"/>
    <s v="Wyoming"/>
    <d v="2021-12-01T00:00:00"/>
    <x v="0"/>
    <x v="2"/>
    <x v="2"/>
    <s v="Cheyenne Light Fuel &amp; Power Co"/>
    <x v="5"/>
    <x v="35"/>
  </r>
  <r>
    <n v="5"/>
    <n v="103"/>
    <x v="89"/>
    <s v="101000 Plant In Service"/>
    <n v="1"/>
    <n v="0"/>
    <n v="0"/>
    <n v="0"/>
    <n v="0"/>
    <n v="0"/>
    <n v="0"/>
    <n v="0"/>
    <s v="Wyoming"/>
    <d v="2021-12-01T00:00:00"/>
    <x v="0"/>
    <x v="3"/>
    <x v="2"/>
    <s v="Cheyenne Light Fuel &amp; Power Co"/>
    <x v="5"/>
    <x v="35"/>
  </r>
  <r>
    <n v="5"/>
    <n v="103"/>
    <x v="89"/>
    <s v="101000 Plant In Service"/>
    <n v="1"/>
    <n v="0"/>
    <n v="0"/>
    <n v="0"/>
    <n v="0"/>
    <n v="0"/>
    <n v="0"/>
    <n v="0"/>
    <s v="Wyoming"/>
    <d v="2021-12-01T00:00:00"/>
    <x v="0"/>
    <x v="4"/>
    <x v="2"/>
    <s v="Cheyenne Light Fuel &amp; Power Co"/>
    <x v="5"/>
    <x v="35"/>
  </r>
  <r>
    <n v="5"/>
    <n v="103"/>
    <x v="89"/>
    <s v="101000 Plant In Service"/>
    <n v="1"/>
    <n v="0"/>
    <n v="0"/>
    <n v="0"/>
    <n v="0"/>
    <n v="0"/>
    <n v="0"/>
    <n v="0"/>
    <s v="Wyoming"/>
    <d v="2021-12-01T00:00:00"/>
    <x v="0"/>
    <x v="5"/>
    <x v="2"/>
    <s v="Cheyenne Light Fuel &amp; Power Co"/>
    <x v="5"/>
    <x v="35"/>
  </r>
  <r>
    <n v="5"/>
    <n v="103"/>
    <x v="89"/>
    <s v="101000 Plant In Service"/>
    <n v="1"/>
    <n v="0"/>
    <n v="0"/>
    <n v="0"/>
    <n v="0"/>
    <n v="0"/>
    <n v="0"/>
    <n v="0"/>
    <s v="Wyoming"/>
    <d v="2021-12-01T00:00:00"/>
    <x v="0"/>
    <x v="6"/>
    <x v="2"/>
    <s v="Cheyenne Light Fuel &amp; Power Co"/>
    <x v="5"/>
    <x v="35"/>
  </r>
  <r>
    <n v="5"/>
    <n v="103"/>
    <x v="89"/>
    <s v="101000 Plant In Service"/>
    <n v="1"/>
    <n v="0"/>
    <n v="0"/>
    <n v="0"/>
    <n v="0"/>
    <n v="0"/>
    <n v="0"/>
    <n v="0"/>
    <s v="Wyoming"/>
    <d v="2021-12-01T00:00:00"/>
    <x v="0"/>
    <x v="7"/>
    <x v="2"/>
    <s v="Cheyenne Light Fuel &amp; Power Co"/>
    <x v="5"/>
    <x v="35"/>
  </r>
  <r>
    <n v="5"/>
    <n v="103"/>
    <x v="89"/>
    <s v="101000 Plant In Service"/>
    <n v="1"/>
    <n v="0"/>
    <n v="0"/>
    <n v="0"/>
    <n v="0"/>
    <n v="0"/>
    <n v="0"/>
    <n v="0"/>
    <s v="Wyoming"/>
    <d v="2021-12-01T00:00:00"/>
    <x v="0"/>
    <x v="8"/>
    <x v="2"/>
    <s v="Cheyenne Light Fuel &amp; Power Co"/>
    <x v="5"/>
    <x v="35"/>
  </r>
  <r>
    <n v="5"/>
    <n v="103"/>
    <x v="89"/>
    <s v="101000 Plant In Service"/>
    <n v="1"/>
    <n v="0"/>
    <n v="0"/>
    <n v="0"/>
    <n v="0"/>
    <n v="0"/>
    <n v="0"/>
    <n v="0"/>
    <s v="Wyoming"/>
    <d v="2021-12-01T00:00:00"/>
    <x v="0"/>
    <x v="9"/>
    <x v="2"/>
    <s v="Cheyenne Light Fuel &amp; Power Co"/>
    <x v="5"/>
    <x v="35"/>
  </r>
  <r>
    <n v="5"/>
    <n v="103"/>
    <x v="89"/>
    <s v="101000 Plant In Service"/>
    <n v="1"/>
    <n v="0"/>
    <n v="0"/>
    <n v="0"/>
    <n v="0"/>
    <n v="0"/>
    <n v="0"/>
    <n v="0"/>
    <s v="Wyoming"/>
    <d v="2021-12-01T00:00:00"/>
    <x v="0"/>
    <x v="10"/>
    <x v="2"/>
    <s v="Cheyenne Light Fuel &amp; Power Co"/>
    <x v="5"/>
    <x v="35"/>
  </r>
  <r>
    <n v="5"/>
    <n v="103"/>
    <x v="89"/>
    <s v="101000 Plant In Service"/>
    <n v="1"/>
    <n v="0"/>
    <n v="0"/>
    <n v="0"/>
    <n v="0"/>
    <n v="0"/>
    <n v="0"/>
    <n v="0"/>
    <s v="Wyoming"/>
    <d v="2021-12-01T00:00:00"/>
    <x v="0"/>
    <x v="11"/>
    <x v="2"/>
    <s v="Cheyenne Light Fuel &amp; Power Co"/>
    <x v="5"/>
    <x v="35"/>
  </r>
  <r>
    <n v="5"/>
    <n v="103"/>
    <x v="89"/>
    <s v="101000 Plant In Service"/>
    <n v="1"/>
    <n v="0"/>
    <n v="0"/>
    <n v="0"/>
    <n v="0"/>
    <n v="0"/>
    <n v="0"/>
    <n v="0"/>
    <s v="Wyoming"/>
    <d v="2021-12-01T00:00:00"/>
    <x v="0"/>
    <x v="12"/>
    <x v="2"/>
    <s v="Cheyenne Light Fuel &amp; Power Co"/>
    <x v="5"/>
    <x v="35"/>
  </r>
  <r>
    <n v="5"/>
    <n v="103"/>
    <x v="90"/>
    <s v="101000 Plant In Service"/>
    <n v="1"/>
    <n v="0"/>
    <n v="0"/>
    <n v="0"/>
    <n v="0"/>
    <n v="0"/>
    <n v="0"/>
    <n v="0"/>
    <s v="Wyoming"/>
    <d v="2021-12-01T00:00:00"/>
    <x v="0"/>
    <x v="0"/>
    <x v="2"/>
    <s v="Cheyenne Light Fuel &amp; Power Co"/>
    <x v="5"/>
    <x v="36"/>
  </r>
  <r>
    <n v="5"/>
    <n v="103"/>
    <x v="90"/>
    <s v="101000 Plant In Service"/>
    <n v="1"/>
    <n v="0"/>
    <n v="0"/>
    <n v="0"/>
    <n v="0"/>
    <n v="0"/>
    <n v="0"/>
    <n v="0"/>
    <s v="Wyoming"/>
    <d v="2021-12-01T00:00:00"/>
    <x v="0"/>
    <x v="1"/>
    <x v="2"/>
    <s v="Cheyenne Light Fuel &amp; Power Co"/>
    <x v="5"/>
    <x v="36"/>
  </r>
  <r>
    <n v="5"/>
    <n v="103"/>
    <x v="90"/>
    <s v="101000 Plant In Service"/>
    <n v="1"/>
    <n v="0"/>
    <n v="0"/>
    <n v="0"/>
    <n v="0"/>
    <n v="0"/>
    <n v="0"/>
    <n v="0"/>
    <s v="Wyoming"/>
    <d v="2021-12-01T00:00:00"/>
    <x v="0"/>
    <x v="2"/>
    <x v="2"/>
    <s v="Cheyenne Light Fuel &amp; Power Co"/>
    <x v="5"/>
    <x v="36"/>
  </r>
  <r>
    <n v="5"/>
    <n v="103"/>
    <x v="90"/>
    <s v="101000 Plant In Service"/>
    <n v="1"/>
    <n v="0"/>
    <n v="0"/>
    <n v="0"/>
    <n v="0"/>
    <n v="0"/>
    <n v="0"/>
    <n v="0"/>
    <s v="Wyoming"/>
    <d v="2021-12-01T00:00:00"/>
    <x v="0"/>
    <x v="3"/>
    <x v="2"/>
    <s v="Cheyenne Light Fuel &amp; Power Co"/>
    <x v="5"/>
    <x v="36"/>
  </r>
  <r>
    <n v="5"/>
    <n v="103"/>
    <x v="90"/>
    <s v="101000 Plant In Service"/>
    <n v="1"/>
    <n v="0"/>
    <n v="0"/>
    <n v="0"/>
    <n v="0"/>
    <n v="0"/>
    <n v="0"/>
    <n v="0"/>
    <s v="Wyoming"/>
    <d v="2021-12-01T00:00:00"/>
    <x v="0"/>
    <x v="4"/>
    <x v="2"/>
    <s v="Cheyenne Light Fuel &amp; Power Co"/>
    <x v="5"/>
    <x v="36"/>
  </r>
  <r>
    <n v="5"/>
    <n v="103"/>
    <x v="90"/>
    <s v="101000 Plant In Service"/>
    <n v="1"/>
    <n v="0"/>
    <n v="0"/>
    <n v="0"/>
    <n v="0"/>
    <n v="0"/>
    <n v="0"/>
    <n v="0"/>
    <s v="Wyoming"/>
    <d v="2021-12-01T00:00:00"/>
    <x v="0"/>
    <x v="5"/>
    <x v="2"/>
    <s v="Cheyenne Light Fuel &amp; Power Co"/>
    <x v="5"/>
    <x v="36"/>
  </r>
  <r>
    <n v="5"/>
    <n v="103"/>
    <x v="90"/>
    <s v="101000 Plant In Service"/>
    <n v="1"/>
    <n v="0"/>
    <n v="0"/>
    <n v="0"/>
    <n v="0"/>
    <n v="0"/>
    <n v="0"/>
    <n v="0"/>
    <s v="Wyoming"/>
    <d v="2021-12-01T00:00:00"/>
    <x v="0"/>
    <x v="6"/>
    <x v="2"/>
    <s v="Cheyenne Light Fuel &amp; Power Co"/>
    <x v="5"/>
    <x v="36"/>
  </r>
  <r>
    <n v="5"/>
    <n v="103"/>
    <x v="90"/>
    <s v="101000 Plant In Service"/>
    <n v="1"/>
    <n v="0"/>
    <n v="0"/>
    <n v="0"/>
    <n v="0"/>
    <n v="0"/>
    <n v="0"/>
    <n v="0"/>
    <s v="Wyoming"/>
    <d v="2021-12-01T00:00:00"/>
    <x v="0"/>
    <x v="7"/>
    <x v="2"/>
    <s v="Cheyenne Light Fuel &amp; Power Co"/>
    <x v="5"/>
    <x v="36"/>
  </r>
  <r>
    <n v="5"/>
    <n v="103"/>
    <x v="90"/>
    <s v="101000 Plant In Service"/>
    <n v="1"/>
    <n v="0"/>
    <n v="0"/>
    <n v="0"/>
    <n v="0"/>
    <n v="0"/>
    <n v="0"/>
    <n v="0"/>
    <s v="Wyoming"/>
    <d v="2021-12-01T00:00:00"/>
    <x v="0"/>
    <x v="8"/>
    <x v="2"/>
    <s v="Cheyenne Light Fuel &amp; Power Co"/>
    <x v="5"/>
    <x v="36"/>
  </r>
  <r>
    <n v="5"/>
    <n v="103"/>
    <x v="90"/>
    <s v="101000 Plant In Service"/>
    <n v="1"/>
    <n v="0"/>
    <n v="0"/>
    <n v="0"/>
    <n v="0"/>
    <n v="0"/>
    <n v="0"/>
    <n v="0"/>
    <s v="Wyoming"/>
    <d v="2021-12-01T00:00:00"/>
    <x v="0"/>
    <x v="9"/>
    <x v="2"/>
    <s v="Cheyenne Light Fuel &amp; Power Co"/>
    <x v="5"/>
    <x v="36"/>
  </r>
  <r>
    <n v="5"/>
    <n v="103"/>
    <x v="90"/>
    <s v="101000 Plant In Service"/>
    <n v="1"/>
    <n v="0"/>
    <n v="0"/>
    <n v="0"/>
    <n v="0"/>
    <n v="0"/>
    <n v="0"/>
    <n v="0"/>
    <s v="Wyoming"/>
    <d v="2021-12-01T00:00:00"/>
    <x v="0"/>
    <x v="10"/>
    <x v="2"/>
    <s v="Cheyenne Light Fuel &amp; Power Co"/>
    <x v="5"/>
    <x v="36"/>
  </r>
  <r>
    <n v="5"/>
    <n v="103"/>
    <x v="90"/>
    <s v="101000 Plant In Service"/>
    <n v="1"/>
    <n v="0"/>
    <n v="0"/>
    <n v="0"/>
    <n v="0"/>
    <n v="0"/>
    <n v="0"/>
    <n v="0"/>
    <s v="Wyoming"/>
    <d v="2021-12-01T00:00:00"/>
    <x v="0"/>
    <x v="11"/>
    <x v="2"/>
    <s v="Cheyenne Light Fuel &amp; Power Co"/>
    <x v="5"/>
    <x v="36"/>
  </r>
  <r>
    <n v="5"/>
    <n v="103"/>
    <x v="90"/>
    <s v="101000 Plant In Service"/>
    <n v="1"/>
    <n v="0"/>
    <n v="0"/>
    <n v="0"/>
    <n v="0"/>
    <n v="0"/>
    <n v="0"/>
    <n v="0"/>
    <s v="Wyoming"/>
    <d v="2021-12-01T00:00:00"/>
    <x v="0"/>
    <x v="12"/>
    <x v="2"/>
    <s v="Cheyenne Light Fuel &amp; Power Co"/>
    <x v="5"/>
    <x v="36"/>
  </r>
  <r>
    <n v="5"/>
    <n v="103"/>
    <x v="91"/>
    <s v="101000 Plant In Service"/>
    <n v="1"/>
    <n v="0"/>
    <n v="0"/>
    <n v="0"/>
    <n v="0"/>
    <n v="0"/>
    <n v="0"/>
    <n v="0"/>
    <s v="Wyoming"/>
    <d v="2021-12-01T00:00:00"/>
    <x v="0"/>
    <x v="0"/>
    <x v="2"/>
    <s v="Cheyenne Light Fuel &amp; Power Co"/>
    <x v="5"/>
    <x v="36"/>
  </r>
  <r>
    <n v="5"/>
    <n v="103"/>
    <x v="91"/>
    <s v="101000 Plant In Service"/>
    <n v="1"/>
    <n v="0"/>
    <n v="0"/>
    <n v="0"/>
    <n v="0"/>
    <n v="0"/>
    <n v="0"/>
    <n v="0"/>
    <s v="Wyoming"/>
    <d v="2021-12-01T00:00:00"/>
    <x v="0"/>
    <x v="1"/>
    <x v="2"/>
    <s v="Cheyenne Light Fuel &amp; Power Co"/>
    <x v="5"/>
    <x v="36"/>
  </r>
  <r>
    <n v="5"/>
    <n v="103"/>
    <x v="91"/>
    <s v="101000 Plant In Service"/>
    <n v="1"/>
    <n v="0"/>
    <n v="0"/>
    <n v="0"/>
    <n v="0"/>
    <n v="0"/>
    <n v="0"/>
    <n v="0"/>
    <s v="Wyoming"/>
    <d v="2021-12-01T00:00:00"/>
    <x v="0"/>
    <x v="2"/>
    <x v="2"/>
    <s v="Cheyenne Light Fuel &amp; Power Co"/>
    <x v="5"/>
    <x v="36"/>
  </r>
  <r>
    <n v="5"/>
    <n v="103"/>
    <x v="91"/>
    <s v="101000 Plant In Service"/>
    <n v="1"/>
    <n v="0"/>
    <n v="0"/>
    <n v="0"/>
    <n v="0"/>
    <n v="0"/>
    <n v="0"/>
    <n v="0"/>
    <s v="Wyoming"/>
    <d v="2021-12-01T00:00:00"/>
    <x v="0"/>
    <x v="3"/>
    <x v="2"/>
    <s v="Cheyenne Light Fuel &amp; Power Co"/>
    <x v="5"/>
    <x v="36"/>
  </r>
  <r>
    <n v="5"/>
    <n v="103"/>
    <x v="91"/>
    <s v="101000 Plant In Service"/>
    <n v="1"/>
    <n v="0"/>
    <n v="0"/>
    <n v="0"/>
    <n v="0"/>
    <n v="0"/>
    <n v="0"/>
    <n v="0"/>
    <s v="Wyoming"/>
    <d v="2021-12-01T00:00:00"/>
    <x v="0"/>
    <x v="4"/>
    <x v="2"/>
    <s v="Cheyenne Light Fuel &amp; Power Co"/>
    <x v="5"/>
    <x v="36"/>
  </r>
  <r>
    <n v="5"/>
    <n v="103"/>
    <x v="91"/>
    <s v="101000 Plant In Service"/>
    <n v="1"/>
    <n v="0"/>
    <n v="0"/>
    <n v="0"/>
    <n v="0"/>
    <n v="0"/>
    <n v="0"/>
    <n v="0"/>
    <s v="Wyoming"/>
    <d v="2021-12-01T00:00:00"/>
    <x v="0"/>
    <x v="5"/>
    <x v="2"/>
    <s v="Cheyenne Light Fuel &amp; Power Co"/>
    <x v="5"/>
    <x v="36"/>
  </r>
  <r>
    <n v="5"/>
    <n v="103"/>
    <x v="91"/>
    <s v="101000 Plant In Service"/>
    <n v="1"/>
    <n v="0"/>
    <n v="0"/>
    <n v="0"/>
    <n v="0"/>
    <n v="0"/>
    <n v="0"/>
    <n v="0"/>
    <s v="Wyoming"/>
    <d v="2021-12-01T00:00:00"/>
    <x v="0"/>
    <x v="6"/>
    <x v="2"/>
    <s v="Cheyenne Light Fuel &amp; Power Co"/>
    <x v="5"/>
    <x v="36"/>
  </r>
  <r>
    <n v="5"/>
    <n v="103"/>
    <x v="91"/>
    <s v="101000 Plant In Service"/>
    <n v="1"/>
    <n v="0"/>
    <n v="0"/>
    <n v="0"/>
    <n v="0"/>
    <n v="0"/>
    <n v="0"/>
    <n v="0"/>
    <s v="Wyoming"/>
    <d v="2021-12-01T00:00:00"/>
    <x v="0"/>
    <x v="7"/>
    <x v="2"/>
    <s v="Cheyenne Light Fuel &amp; Power Co"/>
    <x v="5"/>
    <x v="36"/>
  </r>
  <r>
    <n v="5"/>
    <n v="103"/>
    <x v="91"/>
    <s v="101000 Plant In Service"/>
    <n v="1"/>
    <n v="0"/>
    <n v="0"/>
    <n v="0"/>
    <n v="0"/>
    <n v="0"/>
    <n v="0"/>
    <n v="0"/>
    <s v="Wyoming"/>
    <d v="2021-12-01T00:00:00"/>
    <x v="0"/>
    <x v="8"/>
    <x v="2"/>
    <s v="Cheyenne Light Fuel &amp; Power Co"/>
    <x v="5"/>
    <x v="36"/>
  </r>
  <r>
    <n v="5"/>
    <n v="103"/>
    <x v="91"/>
    <s v="101000 Plant In Service"/>
    <n v="1"/>
    <n v="0"/>
    <n v="0"/>
    <n v="0"/>
    <n v="0"/>
    <n v="0"/>
    <n v="0"/>
    <n v="0"/>
    <s v="Wyoming"/>
    <d v="2021-12-01T00:00:00"/>
    <x v="0"/>
    <x v="9"/>
    <x v="2"/>
    <s v="Cheyenne Light Fuel &amp; Power Co"/>
    <x v="5"/>
    <x v="36"/>
  </r>
  <r>
    <n v="5"/>
    <n v="103"/>
    <x v="91"/>
    <s v="101000 Plant In Service"/>
    <n v="1"/>
    <n v="0"/>
    <n v="0"/>
    <n v="0"/>
    <n v="0"/>
    <n v="0"/>
    <n v="0"/>
    <n v="0"/>
    <s v="Wyoming"/>
    <d v="2021-12-01T00:00:00"/>
    <x v="0"/>
    <x v="10"/>
    <x v="2"/>
    <s v="Cheyenne Light Fuel &amp; Power Co"/>
    <x v="5"/>
    <x v="36"/>
  </r>
  <r>
    <n v="5"/>
    <n v="103"/>
    <x v="91"/>
    <s v="101000 Plant In Service"/>
    <n v="1"/>
    <n v="0"/>
    <n v="0"/>
    <n v="0"/>
    <n v="0"/>
    <n v="0"/>
    <n v="0"/>
    <n v="0"/>
    <s v="Wyoming"/>
    <d v="2021-12-01T00:00:00"/>
    <x v="0"/>
    <x v="11"/>
    <x v="2"/>
    <s v="Cheyenne Light Fuel &amp; Power Co"/>
    <x v="5"/>
    <x v="36"/>
  </r>
  <r>
    <n v="5"/>
    <n v="103"/>
    <x v="91"/>
    <s v="101000 Plant In Service"/>
    <n v="1"/>
    <n v="0"/>
    <n v="0"/>
    <n v="0"/>
    <n v="0"/>
    <n v="0"/>
    <n v="0"/>
    <n v="0"/>
    <s v="Wyoming"/>
    <d v="2021-12-01T00:00:00"/>
    <x v="0"/>
    <x v="12"/>
    <x v="2"/>
    <s v="Cheyenne Light Fuel &amp; Power Co"/>
    <x v="5"/>
    <x v="36"/>
  </r>
  <r>
    <n v="5"/>
    <n v="103"/>
    <x v="92"/>
    <s v="101000 Plant In Service"/>
    <n v="1"/>
    <n v="0"/>
    <n v="0"/>
    <n v="0"/>
    <n v="0"/>
    <n v="0"/>
    <n v="0"/>
    <n v="0"/>
    <s v="Wyoming"/>
    <d v="2021-12-01T00:00:00"/>
    <x v="0"/>
    <x v="0"/>
    <x v="2"/>
    <s v="Cheyenne Light Fuel &amp; Power Co"/>
    <x v="5"/>
    <x v="36"/>
  </r>
  <r>
    <n v="5"/>
    <n v="103"/>
    <x v="92"/>
    <s v="101000 Plant In Service"/>
    <n v="1"/>
    <n v="0"/>
    <n v="0"/>
    <n v="0"/>
    <n v="0"/>
    <n v="0"/>
    <n v="0"/>
    <n v="0"/>
    <s v="Wyoming"/>
    <d v="2021-12-01T00:00:00"/>
    <x v="0"/>
    <x v="1"/>
    <x v="2"/>
    <s v="Cheyenne Light Fuel &amp; Power Co"/>
    <x v="5"/>
    <x v="36"/>
  </r>
  <r>
    <n v="5"/>
    <n v="103"/>
    <x v="92"/>
    <s v="101000 Plant In Service"/>
    <n v="1"/>
    <n v="0"/>
    <n v="0"/>
    <n v="0"/>
    <n v="0"/>
    <n v="0"/>
    <n v="0"/>
    <n v="0"/>
    <s v="Wyoming"/>
    <d v="2021-12-01T00:00:00"/>
    <x v="0"/>
    <x v="2"/>
    <x v="2"/>
    <s v="Cheyenne Light Fuel &amp; Power Co"/>
    <x v="5"/>
    <x v="36"/>
  </r>
  <r>
    <n v="5"/>
    <n v="103"/>
    <x v="92"/>
    <s v="101000 Plant In Service"/>
    <n v="1"/>
    <n v="0"/>
    <n v="0"/>
    <n v="0"/>
    <n v="0"/>
    <n v="0"/>
    <n v="0"/>
    <n v="0"/>
    <s v="Wyoming"/>
    <d v="2021-12-01T00:00:00"/>
    <x v="0"/>
    <x v="3"/>
    <x v="2"/>
    <s v="Cheyenne Light Fuel &amp; Power Co"/>
    <x v="5"/>
    <x v="36"/>
  </r>
  <r>
    <n v="5"/>
    <n v="103"/>
    <x v="92"/>
    <s v="101000 Plant In Service"/>
    <n v="1"/>
    <n v="0"/>
    <n v="0"/>
    <n v="0"/>
    <n v="0"/>
    <n v="0"/>
    <n v="0"/>
    <n v="0"/>
    <s v="Wyoming"/>
    <d v="2021-12-01T00:00:00"/>
    <x v="0"/>
    <x v="4"/>
    <x v="2"/>
    <s v="Cheyenne Light Fuel &amp; Power Co"/>
    <x v="5"/>
    <x v="36"/>
  </r>
  <r>
    <n v="5"/>
    <n v="103"/>
    <x v="92"/>
    <s v="101000 Plant In Service"/>
    <n v="1"/>
    <n v="0"/>
    <n v="0"/>
    <n v="0"/>
    <n v="0"/>
    <n v="0"/>
    <n v="0"/>
    <n v="0"/>
    <s v="Wyoming"/>
    <d v="2021-12-01T00:00:00"/>
    <x v="0"/>
    <x v="5"/>
    <x v="2"/>
    <s v="Cheyenne Light Fuel &amp; Power Co"/>
    <x v="5"/>
    <x v="36"/>
  </r>
  <r>
    <n v="5"/>
    <n v="103"/>
    <x v="92"/>
    <s v="101000 Plant In Service"/>
    <n v="1"/>
    <n v="0"/>
    <n v="0"/>
    <n v="0"/>
    <n v="0"/>
    <n v="0"/>
    <n v="0"/>
    <n v="0"/>
    <s v="Wyoming"/>
    <d v="2021-12-01T00:00:00"/>
    <x v="0"/>
    <x v="6"/>
    <x v="2"/>
    <s v="Cheyenne Light Fuel &amp; Power Co"/>
    <x v="5"/>
    <x v="36"/>
  </r>
  <r>
    <n v="5"/>
    <n v="103"/>
    <x v="92"/>
    <s v="101000 Plant In Service"/>
    <n v="1"/>
    <n v="0"/>
    <n v="0"/>
    <n v="0"/>
    <n v="0"/>
    <n v="0"/>
    <n v="0"/>
    <n v="0"/>
    <s v="Wyoming"/>
    <d v="2021-12-01T00:00:00"/>
    <x v="0"/>
    <x v="7"/>
    <x v="2"/>
    <s v="Cheyenne Light Fuel &amp; Power Co"/>
    <x v="5"/>
    <x v="36"/>
  </r>
  <r>
    <n v="5"/>
    <n v="103"/>
    <x v="92"/>
    <s v="101000 Plant In Service"/>
    <n v="1"/>
    <n v="0"/>
    <n v="0"/>
    <n v="0"/>
    <n v="0"/>
    <n v="0"/>
    <n v="0"/>
    <n v="0"/>
    <s v="Wyoming"/>
    <d v="2021-12-01T00:00:00"/>
    <x v="0"/>
    <x v="8"/>
    <x v="2"/>
    <s v="Cheyenne Light Fuel &amp; Power Co"/>
    <x v="5"/>
    <x v="36"/>
  </r>
  <r>
    <n v="5"/>
    <n v="103"/>
    <x v="92"/>
    <s v="101000 Plant In Service"/>
    <n v="1"/>
    <n v="0"/>
    <n v="0"/>
    <n v="0"/>
    <n v="0"/>
    <n v="0"/>
    <n v="0"/>
    <n v="0"/>
    <s v="Wyoming"/>
    <d v="2021-12-01T00:00:00"/>
    <x v="0"/>
    <x v="9"/>
    <x v="2"/>
    <s v="Cheyenne Light Fuel &amp; Power Co"/>
    <x v="5"/>
    <x v="36"/>
  </r>
  <r>
    <n v="5"/>
    <n v="103"/>
    <x v="92"/>
    <s v="101000 Plant In Service"/>
    <n v="1"/>
    <n v="0"/>
    <n v="0"/>
    <n v="0"/>
    <n v="0"/>
    <n v="0"/>
    <n v="0"/>
    <n v="0"/>
    <s v="Wyoming"/>
    <d v="2021-12-01T00:00:00"/>
    <x v="0"/>
    <x v="10"/>
    <x v="2"/>
    <s v="Cheyenne Light Fuel &amp; Power Co"/>
    <x v="5"/>
    <x v="36"/>
  </r>
  <r>
    <n v="5"/>
    <n v="103"/>
    <x v="92"/>
    <s v="101000 Plant In Service"/>
    <n v="1"/>
    <n v="0"/>
    <n v="0"/>
    <n v="0"/>
    <n v="0"/>
    <n v="0"/>
    <n v="0"/>
    <n v="0"/>
    <s v="Wyoming"/>
    <d v="2021-12-01T00:00:00"/>
    <x v="0"/>
    <x v="11"/>
    <x v="2"/>
    <s v="Cheyenne Light Fuel &amp; Power Co"/>
    <x v="5"/>
    <x v="36"/>
  </r>
  <r>
    <n v="5"/>
    <n v="103"/>
    <x v="92"/>
    <s v="101000 Plant In Service"/>
    <n v="1"/>
    <n v="0"/>
    <n v="0"/>
    <n v="0"/>
    <n v="0"/>
    <n v="0"/>
    <n v="0"/>
    <n v="0"/>
    <s v="Wyoming"/>
    <d v="2021-12-01T00:00:00"/>
    <x v="0"/>
    <x v="12"/>
    <x v="2"/>
    <s v="Cheyenne Light Fuel &amp; Power Co"/>
    <x v="5"/>
    <x v="36"/>
  </r>
  <r>
    <n v="5"/>
    <n v="103"/>
    <x v="93"/>
    <s v="101000 Plant In Service"/>
    <n v="1"/>
    <n v="0"/>
    <n v="0"/>
    <n v="0"/>
    <n v="0"/>
    <n v="0"/>
    <n v="0"/>
    <n v="0"/>
    <s v="Wyoming"/>
    <d v="2021-12-01T00:00:00"/>
    <x v="0"/>
    <x v="0"/>
    <x v="2"/>
    <s v="Cheyenne Light Fuel &amp; Power Co"/>
    <x v="5"/>
    <x v="36"/>
  </r>
  <r>
    <n v="5"/>
    <n v="103"/>
    <x v="93"/>
    <s v="101000 Plant In Service"/>
    <n v="1"/>
    <n v="0"/>
    <n v="0"/>
    <n v="0"/>
    <n v="0"/>
    <n v="0"/>
    <n v="0"/>
    <n v="0"/>
    <s v="Wyoming"/>
    <d v="2021-12-01T00:00:00"/>
    <x v="0"/>
    <x v="1"/>
    <x v="2"/>
    <s v="Cheyenne Light Fuel &amp; Power Co"/>
    <x v="5"/>
    <x v="36"/>
  </r>
  <r>
    <n v="5"/>
    <n v="103"/>
    <x v="93"/>
    <s v="101000 Plant In Service"/>
    <n v="1"/>
    <n v="0"/>
    <n v="0"/>
    <n v="0"/>
    <n v="0"/>
    <n v="0"/>
    <n v="0"/>
    <n v="0"/>
    <s v="Wyoming"/>
    <d v="2021-12-01T00:00:00"/>
    <x v="0"/>
    <x v="2"/>
    <x v="2"/>
    <s v="Cheyenne Light Fuel &amp; Power Co"/>
    <x v="5"/>
    <x v="36"/>
  </r>
  <r>
    <n v="5"/>
    <n v="103"/>
    <x v="93"/>
    <s v="101000 Plant In Service"/>
    <n v="1"/>
    <n v="0"/>
    <n v="0"/>
    <n v="0"/>
    <n v="0"/>
    <n v="0"/>
    <n v="0"/>
    <n v="0"/>
    <s v="Wyoming"/>
    <d v="2021-12-01T00:00:00"/>
    <x v="0"/>
    <x v="3"/>
    <x v="2"/>
    <s v="Cheyenne Light Fuel &amp; Power Co"/>
    <x v="5"/>
    <x v="36"/>
  </r>
  <r>
    <n v="5"/>
    <n v="103"/>
    <x v="93"/>
    <s v="101000 Plant In Service"/>
    <n v="1"/>
    <n v="0"/>
    <n v="0"/>
    <n v="0"/>
    <n v="0"/>
    <n v="0"/>
    <n v="0"/>
    <n v="0"/>
    <s v="Wyoming"/>
    <d v="2021-12-01T00:00:00"/>
    <x v="0"/>
    <x v="4"/>
    <x v="2"/>
    <s v="Cheyenne Light Fuel &amp; Power Co"/>
    <x v="5"/>
    <x v="36"/>
  </r>
  <r>
    <n v="5"/>
    <n v="103"/>
    <x v="93"/>
    <s v="101000 Plant In Service"/>
    <n v="1"/>
    <n v="0"/>
    <n v="0"/>
    <n v="0"/>
    <n v="0"/>
    <n v="0"/>
    <n v="0"/>
    <n v="0"/>
    <s v="Wyoming"/>
    <d v="2021-12-01T00:00:00"/>
    <x v="0"/>
    <x v="5"/>
    <x v="2"/>
    <s v="Cheyenne Light Fuel &amp; Power Co"/>
    <x v="5"/>
    <x v="36"/>
  </r>
  <r>
    <n v="5"/>
    <n v="103"/>
    <x v="93"/>
    <s v="101000 Plant In Service"/>
    <n v="1"/>
    <n v="0"/>
    <n v="0"/>
    <n v="0"/>
    <n v="0"/>
    <n v="0"/>
    <n v="0"/>
    <n v="0"/>
    <s v="Wyoming"/>
    <d v="2021-12-01T00:00:00"/>
    <x v="0"/>
    <x v="6"/>
    <x v="2"/>
    <s v="Cheyenne Light Fuel &amp; Power Co"/>
    <x v="5"/>
    <x v="36"/>
  </r>
  <r>
    <n v="5"/>
    <n v="103"/>
    <x v="93"/>
    <s v="101000 Plant In Service"/>
    <n v="1"/>
    <n v="0"/>
    <n v="0"/>
    <n v="0"/>
    <n v="0"/>
    <n v="0"/>
    <n v="0"/>
    <n v="0"/>
    <s v="Wyoming"/>
    <d v="2021-12-01T00:00:00"/>
    <x v="0"/>
    <x v="7"/>
    <x v="2"/>
    <s v="Cheyenne Light Fuel &amp; Power Co"/>
    <x v="5"/>
    <x v="36"/>
  </r>
  <r>
    <n v="5"/>
    <n v="103"/>
    <x v="93"/>
    <s v="101000 Plant In Service"/>
    <n v="1"/>
    <n v="0"/>
    <n v="0"/>
    <n v="0"/>
    <n v="0"/>
    <n v="0"/>
    <n v="0"/>
    <n v="0"/>
    <s v="Wyoming"/>
    <d v="2021-12-01T00:00:00"/>
    <x v="0"/>
    <x v="8"/>
    <x v="2"/>
    <s v="Cheyenne Light Fuel &amp; Power Co"/>
    <x v="5"/>
    <x v="36"/>
  </r>
  <r>
    <n v="5"/>
    <n v="103"/>
    <x v="93"/>
    <s v="101000 Plant In Service"/>
    <n v="1"/>
    <n v="0"/>
    <n v="0"/>
    <n v="0"/>
    <n v="0"/>
    <n v="0"/>
    <n v="0"/>
    <n v="0"/>
    <s v="Wyoming"/>
    <d v="2021-12-01T00:00:00"/>
    <x v="0"/>
    <x v="9"/>
    <x v="2"/>
    <s v="Cheyenne Light Fuel &amp; Power Co"/>
    <x v="5"/>
    <x v="36"/>
  </r>
  <r>
    <n v="5"/>
    <n v="103"/>
    <x v="93"/>
    <s v="101000 Plant In Service"/>
    <n v="1"/>
    <n v="0"/>
    <n v="0"/>
    <n v="0"/>
    <n v="0"/>
    <n v="0"/>
    <n v="0"/>
    <n v="0"/>
    <s v="Wyoming"/>
    <d v="2021-12-01T00:00:00"/>
    <x v="0"/>
    <x v="10"/>
    <x v="2"/>
    <s v="Cheyenne Light Fuel &amp; Power Co"/>
    <x v="5"/>
    <x v="36"/>
  </r>
  <r>
    <n v="5"/>
    <n v="103"/>
    <x v="93"/>
    <s v="101000 Plant In Service"/>
    <n v="1"/>
    <n v="0"/>
    <n v="0"/>
    <n v="0"/>
    <n v="0"/>
    <n v="0"/>
    <n v="0"/>
    <n v="0"/>
    <s v="Wyoming"/>
    <d v="2021-12-01T00:00:00"/>
    <x v="0"/>
    <x v="11"/>
    <x v="2"/>
    <s v="Cheyenne Light Fuel &amp; Power Co"/>
    <x v="5"/>
    <x v="36"/>
  </r>
  <r>
    <n v="5"/>
    <n v="103"/>
    <x v="93"/>
    <s v="101000 Plant In Service"/>
    <n v="1"/>
    <n v="0"/>
    <n v="0"/>
    <n v="0"/>
    <n v="0"/>
    <n v="0"/>
    <n v="0"/>
    <n v="0"/>
    <s v="Wyoming"/>
    <d v="2021-12-01T00:00:00"/>
    <x v="0"/>
    <x v="12"/>
    <x v="2"/>
    <s v="Cheyenne Light Fuel &amp; Power Co"/>
    <x v="5"/>
    <x v="36"/>
  </r>
  <r>
    <n v="5"/>
    <n v="103"/>
    <x v="94"/>
    <s v="101000 Plant In Service"/>
    <n v="1"/>
    <n v="0"/>
    <n v="0"/>
    <n v="0"/>
    <n v="0"/>
    <n v="0"/>
    <n v="0"/>
    <n v="0"/>
    <s v="Wyoming"/>
    <d v="2021-12-01T00:00:00"/>
    <x v="0"/>
    <x v="0"/>
    <x v="2"/>
    <s v="Cheyenne Light Fuel &amp; Power Co"/>
    <x v="5"/>
    <x v="37"/>
  </r>
  <r>
    <n v="5"/>
    <n v="103"/>
    <x v="94"/>
    <s v="101000 Plant In Service"/>
    <n v="1"/>
    <n v="0"/>
    <n v="0"/>
    <n v="0"/>
    <n v="0"/>
    <n v="0"/>
    <n v="0"/>
    <n v="0"/>
    <s v="Wyoming"/>
    <d v="2021-12-01T00:00:00"/>
    <x v="0"/>
    <x v="1"/>
    <x v="2"/>
    <s v="Cheyenne Light Fuel &amp; Power Co"/>
    <x v="5"/>
    <x v="37"/>
  </r>
  <r>
    <n v="5"/>
    <n v="103"/>
    <x v="94"/>
    <s v="101000 Plant In Service"/>
    <n v="1"/>
    <n v="0"/>
    <n v="0"/>
    <n v="0"/>
    <n v="0"/>
    <n v="0"/>
    <n v="0"/>
    <n v="0"/>
    <s v="Wyoming"/>
    <d v="2021-12-01T00:00:00"/>
    <x v="0"/>
    <x v="2"/>
    <x v="2"/>
    <s v="Cheyenne Light Fuel &amp; Power Co"/>
    <x v="5"/>
    <x v="37"/>
  </r>
  <r>
    <n v="5"/>
    <n v="103"/>
    <x v="94"/>
    <s v="101000 Plant In Service"/>
    <n v="1"/>
    <n v="0"/>
    <n v="0"/>
    <n v="0"/>
    <n v="0"/>
    <n v="0"/>
    <n v="0"/>
    <n v="0"/>
    <s v="Wyoming"/>
    <d v="2021-12-01T00:00:00"/>
    <x v="0"/>
    <x v="3"/>
    <x v="2"/>
    <s v="Cheyenne Light Fuel &amp; Power Co"/>
    <x v="5"/>
    <x v="37"/>
  </r>
  <r>
    <n v="5"/>
    <n v="103"/>
    <x v="94"/>
    <s v="101000 Plant In Service"/>
    <n v="1"/>
    <n v="0"/>
    <n v="0"/>
    <n v="0"/>
    <n v="0"/>
    <n v="0"/>
    <n v="0"/>
    <n v="0"/>
    <s v="Wyoming"/>
    <d v="2021-12-01T00:00:00"/>
    <x v="0"/>
    <x v="4"/>
    <x v="2"/>
    <s v="Cheyenne Light Fuel &amp; Power Co"/>
    <x v="5"/>
    <x v="37"/>
  </r>
  <r>
    <n v="5"/>
    <n v="103"/>
    <x v="94"/>
    <s v="101000 Plant In Service"/>
    <n v="1"/>
    <n v="0"/>
    <n v="0"/>
    <n v="0"/>
    <n v="0"/>
    <n v="0"/>
    <n v="0"/>
    <n v="0"/>
    <s v="Wyoming"/>
    <d v="2021-12-01T00:00:00"/>
    <x v="0"/>
    <x v="5"/>
    <x v="2"/>
    <s v="Cheyenne Light Fuel &amp; Power Co"/>
    <x v="5"/>
    <x v="37"/>
  </r>
  <r>
    <n v="5"/>
    <n v="103"/>
    <x v="94"/>
    <s v="101000 Plant In Service"/>
    <n v="1"/>
    <n v="0"/>
    <n v="0"/>
    <n v="0"/>
    <n v="0"/>
    <n v="0"/>
    <n v="0"/>
    <n v="0"/>
    <s v="Wyoming"/>
    <d v="2021-12-01T00:00:00"/>
    <x v="0"/>
    <x v="6"/>
    <x v="2"/>
    <s v="Cheyenne Light Fuel &amp; Power Co"/>
    <x v="5"/>
    <x v="37"/>
  </r>
  <r>
    <n v="5"/>
    <n v="103"/>
    <x v="94"/>
    <s v="101000 Plant In Service"/>
    <n v="1"/>
    <n v="0"/>
    <n v="0"/>
    <n v="0"/>
    <n v="0"/>
    <n v="0"/>
    <n v="0"/>
    <n v="0"/>
    <s v="Wyoming"/>
    <d v="2021-12-01T00:00:00"/>
    <x v="0"/>
    <x v="7"/>
    <x v="2"/>
    <s v="Cheyenne Light Fuel &amp; Power Co"/>
    <x v="5"/>
    <x v="37"/>
  </r>
  <r>
    <n v="5"/>
    <n v="103"/>
    <x v="94"/>
    <s v="101000 Plant In Service"/>
    <n v="1"/>
    <n v="0"/>
    <n v="0"/>
    <n v="0"/>
    <n v="0"/>
    <n v="0"/>
    <n v="0"/>
    <n v="0"/>
    <s v="Wyoming"/>
    <d v="2021-12-01T00:00:00"/>
    <x v="0"/>
    <x v="8"/>
    <x v="2"/>
    <s v="Cheyenne Light Fuel &amp; Power Co"/>
    <x v="5"/>
    <x v="37"/>
  </r>
  <r>
    <n v="5"/>
    <n v="103"/>
    <x v="94"/>
    <s v="101000 Plant In Service"/>
    <n v="1"/>
    <n v="0"/>
    <n v="0"/>
    <n v="0"/>
    <n v="0"/>
    <n v="0"/>
    <n v="0"/>
    <n v="0"/>
    <s v="Wyoming"/>
    <d v="2021-12-01T00:00:00"/>
    <x v="0"/>
    <x v="9"/>
    <x v="2"/>
    <s v="Cheyenne Light Fuel &amp; Power Co"/>
    <x v="5"/>
    <x v="37"/>
  </r>
  <r>
    <n v="5"/>
    <n v="103"/>
    <x v="94"/>
    <s v="101000 Plant In Service"/>
    <n v="1"/>
    <n v="0"/>
    <n v="0"/>
    <n v="0"/>
    <n v="0"/>
    <n v="0"/>
    <n v="0"/>
    <n v="0"/>
    <s v="Wyoming"/>
    <d v="2021-12-01T00:00:00"/>
    <x v="0"/>
    <x v="10"/>
    <x v="2"/>
    <s v="Cheyenne Light Fuel &amp; Power Co"/>
    <x v="5"/>
    <x v="37"/>
  </r>
  <r>
    <n v="5"/>
    <n v="103"/>
    <x v="94"/>
    <s v="101000 Plant In Service"/>
    <n v="1"/>
    <n v="0"/>
    <n v="0"/>
    <n v="0"/>
    <n v="0"/>
    <n v="0"/>
    <n v="0"/>
    <n v="0"/>
    <s v="Wyoming"/>
    <d v="2021-12-01T00:00:00"/>
    <x v="0"/>
    <x v="11"/>
    <x v="2"/>
    <s v="Cheyenne Light Fuel &amp; Power Co"/>
    <x v="5"/>
    <x v="37"/>
  </r>
  <r>
    <n v="5"/>
    <n v="103"/>
    <x v="94"/>
    <s v="101000 Plant In Service"/>
    <n v="1"/>
    <n v="0"/>
    <n v="0"/>
    <n v="0"/>
    <n v="0"/>
    <n v="0"/>
    <n v="0"/>
    <n v="0"/>
    <s v="Wyoming"/>
    <d v="2021-12-01T00:00:00"/>
    <x v="0"/>
    <x v="12"/>
    <x v="2"/>
    <s v="Cheyenne Light Fuel &amp; Power Co"/>
    <x v="5"/>
    <x v="37"/>
  </r>
  <r>
    <n v="5"/>
    <n v="103"/>
    <x v="95"/>
    <s v="101000 Plant In Service"/>
    <n v="1"/>
    <n v="0"/>
    <n v="0"/>
    <n v="0"/>
    <n v="0"/>
    <n v="0"/>
    <n v="0"/>
    <n v="0"/>
    <s v="Wyoming"/>
    <d v="2021-12-01T00:00:00"/>
    <x v="0"/>
    <x v="0"/>
    <x v="2"/>
    <s v="Cheyenne Light Fuel &amp; Power Co"/>
    <x v="5"/>
    <x v="38"/>
  </r>
  <r>
    <n v="5"/>
    <n v="103"/>
    <x v="95"/>
    <s v="101000 Plant In Service"/>
    <n v="1"/>
    <n v="0"/>
    <n v="0"/>
    <n v="0"/>
    <n v="0"/>
    <n v="0"/>
    <n v="0"/>
    <n v="0"/>
    <s v="Wyoming"/>
    <d v="2021-12-01T00:00:00"/>
    <x v="0"/>
    <x v="1"/>
    <x v="2"/>
    <s v="Cheyenne Light Fuel &amp; Power Co"/>
    <x v="5"/>
    <x v="38"/>
  </r>
  <r>
    <n v="5"/>
    <n v="103"/>
    <x v="95"/>
    <s v="101000 Plant In Service"/>
    <n v="1"/>
    <n v="0"/>
    <n v="0"/>
    <n v="0"/>
    <n v="0"/>
    <n v="0"/>
    <n v="0"/>
    <n v="0"/>
    <s v="Wyoming"/>
    <d v="2021-12-01T00:00:00"/>
    <x v="0"/>
    <x v="2"/>
    <x v="2"/>
    <s v="Cheyenne Light Fuel &amp; Power Co"/>
    <x v="5"/>
    <x v="38"/>
  </r>
  <r>
    <n v="5"/>
    <n v="103"/>
    <x v="95"/>
    <s v="101000 Plant In Service"/>
    <n v="1"/>
    <n v="0"/>
    <n v="0"/>
    <n v="0"/>
    <n v="0"/>
    <n v="0"/>
    <n v="0"/>
    <n v="0"/>
    <s v="Wyoming"/>
    <d v="2021-12-01T00:00:00"/>
    <x v="0"/>
    <x v="3"/>
    <x v="2"/>
    <s v="Cheyenne Light Fuel &amp; Power Co"/>
    <x v="5"/>
    <x v="38"/>
  </r>
  <r>
    <n v="5"/>
    <n v="103"/>
    <x v="95"/>
    <s v="101000 Plant In Service"/>
    <n v="1"/>
    <n v="0"/>
    <n v="0"/>
    <n v="0"/>
    <n v="0"/>
    <n v="0"/>
    <n v="0"/>
    <n v="0"/>
    <s v="Wyoming"/>
    <d v="2021-12-01T00:00:00"/>
    <x v="0"/>
    <x v="4"/>
    <x v="2"/>
    <s v="Cheyenne Light Fuel &amp; Power Co"/>
    <x v="5"/>
    <x v="38"/>
  </r>
  <r>
    <n v="5"/>
    <n v="103"/>
    <x v="95"/>
    <s v="101000 Plant In Service"/>
    <n v="1"/>
    <n v="0"/>
    <n v="0"/>
    <n v="0"/>
    <n v="0"/>
    <n v="0"/>
    <n v="0"/>
    <n v="0"/>
    <s v="Wyoming"/>
    <d v="2021-12-01T00:00:00"/>
    <x v="0"/>
    <x v="5"/>
    <x v="2"/>
    <s v="Cheyenne Light Fuel &amp; Power Co"/>
    <x v="5"/>
    <x v="38"/>
  </r>
  <r>
    <n v="5"/>
    <n v="103"/>
    <x v="95"/>
    <s v="101000 Plant In Service"/>
    <n v="1"/>
    <n v="0"/>
    <n v="0"/>
    <n v="0"/>
    <n v="0"/>
    <n v="0"/>
    <n v="0"/>
    <n v="0"/>
    <s v="Wyoming"/>
    <d v="2021-12-01T00:00:00"/>
    <x v="0"/>
    <x v="6"/>
    <x v="2"/>
    <s v="Cheyenne Light Fuel &amp; Power Co"/>
    <x v="5"/>
    <x v="38"/>
  </r>
  <r>
    <n v="5"/>
    <n v="103"/>
    <x v="95"/>
    <s v="101000 Plant In Service"/>
    <n v="1"/>
    <n v="0"/>
    <n v="0"/>
    <n v="0"/>
    <n v="0"/>
    <n v="0"/>
    <n v="0"/>
    <n v="0"/>
    <s v="Wyoming"/>
    <d v="2021-12-01T00:00:00"/>
    <x v="0"/>
    <x v="7"/>
    <x v="2"/>
    <s v="Cheyenne Light Fuel &amp; Power Co"/>
    <x v="5"/>
    <x v="38"/>
  </r>
  <r>
    <n v="5"/>
    <n v="103"/>
    <x v="95"/>
    <s v="101000 Plant In Service"/>
    <n v="1"/>
    <n v="0"/>
    <n v="0"/>
    <n v="0"/>
    <n v="0"/>
    <n v="0"/>
    <n v="0"/>
    <n v="0"/>
    <s v="Wyoming"/>
    <d v="2021-12-01T00:00:00"/>
    <x v="0"/>
    <x v="8"/>
    <x v="2"/>
    <s v="Cheyenne Light Fuel &amp; Power Co"/>
    <x v="5"/>
    <x v="38"/>
  </r>
  <r>
    <n v="5"/>
    <n v="103"/>
    <x v="95"/>
    <s v="101000 Plant In Service"/>
    <n v="1"/>
    <n v="0"/>
    <n v="0"/>
    <n v="0"/>
    <n v="0"/>
    <n v="0"/>
    <n v="0"/>
    <n v="0"/>
    <s v="Wyoming"/>
    <d v="2021-12-01T00:00:00"/>
    <x v="0"/>
    <x v="9"/>
    <x v="2"/>
    <s v="Cheyenne Light Fuel &amp; Power Co"/>
    <x v="5"/>
    <x v="38"/>
  </r>
  <r>
    <n v="5"/>
    <n v="103"/>
    <x v="95"/>
    <s v="101000 Plant In Service"/>
    <n v="1"/>
    <n v="0"/>
    <n v="0"/>
    <n v="0"/>
    <n v="0"/>
    <n v="0"/>
    <n v="0"/>
    <n v="0"/>
    <s v="Wyoming"/>
    <d v="2021-12-01T00:00:00"/>
    <x v="0"/>
    <x v="10"/>
    <x v="2"/>
    <s v="Cheyenne Light Fuel &amp; Power Co"/>
    <x v="5"/>
    <x v="38"/>
  </r>
  <r>
    <n v="5"/>
    <n v="103"/>
    <x v="95"/>
    <s v="101000 Plant In Service"/>
    <n v="1"/>
    <n v="0"/>
    <n v="0"/>
    <n v="0"/>
    <n v="0"/>
    <n v="0"/>
    <n v="0"/>
    <n v="0"/>
    <s v="Wyoming"/>
    <d v="2021-12-01T00:00:00"/>
    <x v="0"/>
    <x v="11"/>
    <x v="2"/>
    <s v="Cheyenne Light Fuel &amp; Power Co"/>
    <x v="5"/>
    <x v="38"/>
  </r>
  <r>
    <n v="5"/>
    <n v="103"/>
    <x v="95"/>
    <s v="101000 Plant In Service"/>
    <n v="1"/>
    <n v="0"/>
    <n v="0"/>
    <n v="0"/>
    <n v="0"/>
    <n v="0"/>
    <n v="0"/>
    <n v="0"/>
    <s v="Wyoming"/>
    <d v="2021-12-01T00:00:00"/>
    <x v="0"/>
    <x v="12"/>
    <x v="2"/>
    <s v="Cheyenne Light Fuel &amp; Power Co"/>
    <x v="5"/>
    <x v="38"/>
  </r>
  <r>
    <n v="5"/>
    <n v="103"/>
    <x v="96"/>
    <s v="101000 Plant In Service"/>
    <n v="1"/>
    <n v="0"/>
    <n v="0"/>
    <n v="0"/>
    <n v="0"/>
    <n v="0"/>
    <n v="0"/>
    <n v="0"/>
    <s v="Wyoming"/>
    <d v="2021-12-01T00:00:00"/>
    <x v="0"/>
    <x v="0"/>
    <x v="2"/>
    <s v="Cheyenne Light Fuel &amp; Power Co"/>
    <x v="5"/>
    <x v="42"/>
  </r>
  <r>
    <n v="5"/>
    <n v="103"/>
    <x v="96"/>
    <s v="101000 Plant In Service"/>
    <n v="1"/>
    <n v="0"/>
    <n v="0"/>
    <n v="0"/>
    <n v="0"/>
    <n v="0"/>
    <n v="0"/>
    <n v="0"/>
    <s v="Wyoming"/>
    <d v="2021-12-01T00:00:00"/>
    <x v="0"/>
    <x v="1"/>
    <x v="2"/>
    <s v="Cheyenne Light Fuel &amp; Power Co"/>
    <x v="5"/>
    <x v="42"/>
  </r>
  <r>
    <n v="5"/>
    <n v="103"/>
    <x v="96"/>
    <s v="101000 Plant In Service"/>
    <n v="1"/>
    <n v="0"/>
    <n v="0"/>
    <n v="0"/>
    <n v="0"/>
    <n v="0"/>
    <n v="0"/>
    <n v="0"/>
    <s v="Wyoming"/>
    <d v="2021-12-01T00:00:00"/>
    <x v="0"/>
    <x v="2"/>
    <x v="2"/>
    <s v="Cheyenne Light Fuel &amp; Power Co"/>
    <x v="5"/>
    <x v="42"/>
  </r>
  <r>
    <n v="5"/>
    <n v="103"/>
    <x v="96"/>
    <s v="101000 Plant In Service"/>
    <n v="1"/>
    <n v="0"/>
    <n v="0"/>
    <n v="0"/>
    <n v="0"/>
    <n v="0"/>
    <n v="0"/>
    <n v="0"/>
    <s v="Wyoming"/>
    <d v="2021-12-01T00:00:00"/>
    <x v="0"/>
    <x v="3"/>
    <x v="2"/>
    <s v="Cheyenne Light Fuel &amp; Power Co"/>
    <x v="5"/>
    <x v="42"/>
  </r>
  <r>
    <n v="5"/>
    <n v="103"/>
    <x v="96"/>
    <s v="101000 Plant In Service"/>
    <n v="1"/>
    <n v="0"/>
    <n v="0"/>
    <n v="0"/>
    <n v="0"/>
    <n v="0"/>
    <n v="0"/>
    <n v="0"/>
    <s v="Wyoming"/>
    <d v="2021-12-01T00:00:00"/>
    <x v="0"/>
    <x v="4"/>
    <x v="2"/>
    <s v="Cheyenne Light Fuel &amp; Power Co"/>
    <x v="5"/>
    <x v="42"/>
  </r>
  <r>
    <n v="5"/>
    <n v="103"/>
    <x v="96"/>
    <s v="101000 Plant In Service"/>
    <n v="1"/>
    <n v="0"/>
    <n v="0"/>
    <n v="0"/>
    <n v="0"/>
    <n v="0"/>
    <n v="0"/>
    <n v="0"/>
    <s v="Wyoming"/>
    <d v="2021-12-01T00:00:00"/>
    <x v="0"/>
    <x v="5"/>
    <x v="2"/>
    <s v="Cheyenne Light Fuel &amp; Power Co"/>
    <x v="5"/>
    <x v="42"/>
  </r>
  <r>
    <n v="5"/>
    <n v="103"/>
    <x v="96"/>
    <s v="101000 Plant In Service"/>
    <n v="1"/>
    <n v="0"/>
    <n v="0"/>
    <n v="0"/>
    <n v="0"/>
    <n v="0"/>
    <n v="0"/>
    <n v="0"/>
    <s v="Wyoming"/>
    <d v="2021-12-01T00:00:00"/>
    <x v="0"/>
    <x v="6"/>
    <x v="2"/>
    <s v="Cheyenne Light Fuel &amp; Power Co"/>
    <x v="5"/>
    <x v="42"/>
  </r>
  <r>
    <n v="5"/>
    <n v="103"/>
    <x v="96"/>
    <s v="101000 Plant In Service"/>
    <n v="1"/>
    <n v="0"/>
    <n v="0"/>
    <n v="0"/>
    <n v="0"/>
    <n v="0"/>
    <n v="0"/>
    <n v="0"/>
    <s v="Wyoming"/>
    <d v="2021-12-01T00:00:00"/>
    <x v="0"/>
    <x v="7"/>
    <x v="2"/>
    <s v="Cheyenne Light Fuel &amp; Power Co"/>
    <x v="5"/>
    <x v="42"/>
  </r>
  <r>
    <n v="5"/>
    <n v="103"/>
    <x v="96"/>
    <s v="101000 Plant In Service"/>
    <n v="1"/>
    <n v="0"/>
    <n v="0"/>
    <n v="0"/>
    <n v="0"/>
    <n v="0"/>
    <n v="0"/>
    <n v="0"/>
    <s v="Wyoming"/>
    <d v="2021-12-01T00:00:00"/>
    <x v="0"/>
    <x v="8"/>
    <x v="2"/>
    <s v="Cheyenne Light Fuel &amp; Power Co"/>
    <x v="5"/>
    <x v="42"/>
  </r>
  <r>
    <n v="5"/>
    <n v="103"/>
    <x v="96"/>
    <s v="101000 Plant In Service"/>
    <n v="1"/>
    <n v="0"/>
    <n v="0"/>
    <n v="0"/>
    <n v="0"/>
    <n v="0"/>
    <n v="0"/>
    <n v="0"/>
    <s v="Wyoming"/>
    <d v="2021-12-01T00:00:00"/>
    <x v="0"/>
    <x v="9"/>
    <x v="2"/>
    <s v="Cheyenne Light Fuel &amp; Power Co"/>
    <x v="5"/>
    <x v="42"/>
  </r>
  <r>
    <n v="5"/>
    <n v="103"/>
    <x v="96"/>
    <s v="101000 Plant In Service"/>
    <n v="1"/>
    <n v="0"/>
    <n v="0"/>
    <n v="0"/>
    <n v="0"/>
    <n v="0"/>
    <n v="0"/>
    <n v="0"/>
    <s v="Wyoming"/>
    <d v="2021-12-01T00:00:00"/>
    <x v="0"/>
    <x v="10"/>
    <x v="2"/>
    <s v="Cheyenne Light Fuel &amp; Power Co"/>
    <x v="5"/>
    <x v="42"/>
  </r>
  <r>
    <n v="5"/>
    <n v="103"/>
    <x v="96"/>
    <s v="101000 Plant In Service"/>
    <n v="1"/>
    <n v="0"/>
    <n v="0"/>
    <n v="0"/>
    <n v="0"/>
    <n v="0"/>
    <n v="0"/>
    <n v="0"/>
    <s v="Wyoming"/>
    <d v="2021-12-01T00:00:00"/>
    <x v="0"/>
    <x v="11"/>
    <x v="2"/>
    <s v="Cheyenne Light Fuel &amp; Power Co"/>
    <x v="5"/>
    <x v="42"/>
  </r>
  <r>
    <n v="5"/>
    <n v="103"/>
    <x v="96"/>
    <s v="101000 Plant In Service"/>
    <n v="1"/>
    <n v="0"/>
    <n v="0"/>
    <n v="0"/>
    <n v="0"/>
    <n v="0"/>
    <n v="0"/>
    <n v="0"/>
    <s v="Wyoming"/>
    <d v="2021-12-01T00:00:00"/>
    <x v="0"/>
    <x v="12"/>
    <x v="2"/>
    <s v="Cheyenne Light Fuel &amp; Power Co"/>
    <x v="5"/>
    <x v="42"/>
  </r>
  <r>
    <n v="5"/>
    <n v="103"/>
    <x v="97"/>
    <s v="101000 Plant In Service"/>
    <n v="1"/>
    <n v="0"/>
    <n v="0"/>
    <n v="0"/>
    <n v="0"/>
    <n v="0"/>
    <n v="0"/>
    <n v="0"/>
    <s v="Wyoming"/>
    <d v="2021-12-01T00:00:00"/>
    <x v="0"/>
    <x v="0"/>
    <x v="2"/>
    <s v="Cheyenne Light Fuel &amp; Power Co"/>
    <x v="5"/>
    <x v="42"/>
  </r>
  <r>
    <n v="5"/>
    <n v="103"/>
    <x v="97"/>
    <s v="101000 Plant In Service"/>
    <n v="1"/>
    <n v="0"/>
    <n v="0"/>
    <n v="0"/>
    <n v="0"/>
    <n v="0"/>
    <n v="0"/>
    <n v="0"/>
    <s v="Wyoming"/>
    <d v="2021-12-01T00:00:00"/>
    <x v="0"/>
    <x v="1"/>
    <x v="2"/>
    <s v="Cheyenne Light Fuel &amp; Power Co"/>
    <x v="5"/>
    <x v="42"/>
  </r>
  <r>
    <n v="5"/>
    <n v="103"/>
    <x v="97"/>
    <s v="101000 Plant In Service"/>
    <n v="1"/>
    <n v="0"/>
    <n v="0"/>
    <n v="0"/>
    <n v="0"/>
    <n v="0"/>
    <n v="0"/>
    <n v="0"/>
    <s v="Wyoming"/>
    <d v="2021-12-01T00:00:00"/>
    <x v="0"/>
    <x v="2"/>
    <x v="2"/>
    <s v="Cheyenne Light Fuel &amp; Power Co"/>
    <x v="5"/>
    <x v="42"/>
  </r>
  <r>
    <n v="5"/>
    <n v="103"/>
    <x v="97"/>
    <s v="101000 Plant In Service"/>
    <n v="1"/>
    <n v="0"/>
    <n v="0"/>
    <n v="0"/>
    <n v="0"/>
    <n v="0"/>
    <n v="0"/>
    <n v="0"/>
    <s v="Wyoming"/>
    <d v="2021-12-01T00:00:00"/>
    <x v="0"/>
    <x v="3"/>
    <x v="2"/>
    <s v="Cheyenne Light Fuel &amp; Power Co"/>
    <x v="5"/>
    <x v="42"/>
  </r>
  <r>
    <n v="5"/>
    <n v="103"/>
    <x v="97"/>
    <s v="101000 Plant In Service"/>
    <n v="1"/>
    <n v="0"/>
    <n v="0"/>
    <n v="0"/>
    <n v="0"/>
    <n v="0"/>
    <n v="0"/>
    <n v="0"/>
    <s v="Wyoming"/>
    <d v="2021-12-01T00:00:00"/>
    <x v="0"/>
    <x v="4"/>
    <x v="2"/>
    <s v="Cheyenne Light Fuel &amp; Power Co"/>
    <x v="5"/>
    <x v="42"/>
  </r>
  <r>
    <n v="5"/>
    <n v="103"/>
    <x v="97"/>
    <s v="101000 Plant In Service"/>
    <n v="1"/>
    <n v="0"/>
    <n v="0"/>
    <n v="0"/>
    <n v="0"/>
    <n v="0"/>
    <n v="0"/>
    <n v="0"/>
    <s v="Wyoming"/>
    <d v="2021-12-01T00:00:00"/>
    <x v="0"/>
    <x v="5"/>
    <x v="2"/>
    <s v="Cheyenne Light Fuel &amp; Power Co"/>
    <x v="5"/>
    <x v="42"/>
  </r>
  <r>
    <n v="5"/>
    <n v="103"/>
    <x v="97"/>
    <s v="101000 Plant In Service"/>
    <n v="1"/>
    <n v="0"/>
    <n v="0"/>
    <n v="0"/>
    <n v="0"/>
    <n v="0"/>
    <n v="0"/>
    <n v="0"/>
    <s v="Wyoming"/>
    <d v="2021-12-01T00:00:00"/>
    <x v="0"/>
    <x v="6"/>
    <x v="2"/>
    <s v="Cheyenne Light Fuel &amp; Power Co"/>
    <x v="5"/>
    <x v="42"/>
  </r>
  <r>
    <n v="5"/>
    <n v="103"/>
    <x v="97"/>
    <s v="101000 Plant In Service"/>
    <n v="1"/>
    <n v="0"/>
    <n v="0"/>
    <n v="0"/>
    <n v="0"/>
    <n v="0"/>
    <n v="0"/>
    <n v="0"/>
    <s v="Wyoming"/>
    <d v="2021-12-01T00:00:00"/>
    <x v="0"/>
    <x v="7"/>
    <x v="2"/>
    <s v="Cheyenne Light Fuel &amp; Power Co"/>
    <x v="5"/>
    <x v="42"/>
  </r>
  <r>
    <n v="5"/>
    <n v="103"/>
    <x v="97"/>
    <s v="101000 Plant In Service"/>
    <n v="1"/>
    <n v="0"/>
    <n v="0"/>
    <n v="0"/>
    <n v="0"/>
    <n v="0"/>
    <n v="0"/>
    <n v="0"/>
    <s v="Wyoming"/>
    <d v="2021-12-01T00:00:00"/>
    <x v="0"/>
    <x v="8"/>
    <x v="2"/>
    <s v="Cheyenne Light Fuel &amp; Power Co"/>
    <x v="5"/>
    <x v="42"/>
  </r>
  <r>
    <n v="5"/>
    <n v="103"/>
    <x v="97"/>
    <s v="101000 Plant In Service"/>
    <n v="1"/>
    <n v="0"/>
    <n v="0"/>
    <n v="0"/>
    <n v="0"/>
    <n v="0"/>
    <n v="0"/>
    <n v="0"/>
    <s v="Wyoming"/>
    <d v="2021-12-01T00:00:00"/>
    <x v="0"/>
    <x v="9"/>
    <x v="2"/>
    <s v="Cheyenne Light Fuel &amp; Power Co"/>
    <x v="5"/>
    <x v="42"/>
  </r>
  <r>
    <n v="5"/>
    <n v="103"/>
    <x v="97"/>
    <s v="101000 Plant In Service"/>
    <n v="1"/>
    <n v="0"/>
    <n v="0"/>
    <n v="0"/>
    <n v="0"/>
    <n v="0"/>
    <n v="0"/>
    <n v="0"/>
    <s v="Wyoming"/>
    <d v="2021-12-01T00:00:00"/>
    <x v="0"/>
    <x v="10"/>
    <x v="2"/>
    <s v="Cheyenne Light Fuel &amp; Power Co"/>
    <x v="5"/>
    <x v="42"/>
  </r>
  <r>
    <n v="5"/>
    <n v="103"/>
    <x v="97"/>
    <s v="101000 Plant In Service"/>
    <n v="1"/>
    <n v="0"/>
    <n v="0"/>
    <n v="0"/>
    <n v="0"/>
    <n v="0"/>
    <n v="0"/>
    <n v="0"/>
    <s v="Wyoming"/>
    <d v="2021-12-01T00:00:00"/>
    <x v="0"/>
    <x v="11"/>
    <x v="2"/>
    <s v="Cheyenne Light Fuel &amp; Power Co"/>
    <x v="5"/>
    <x v="42"/>
  </r>
  <r>
    <n v="5"/>
    <n v="103"/>
    <x v="97"/>
    <s v="101000 Plant In Service"/>
    <n v="1"/>
    <n v="0"/>
    <n v="0"/>
    <n v="0"/>
    <n v="0"/>
    <n v="0"/>
    <n v="0"/>
    <n v="0"/>
    <s v="Wyoming"/>
    <d v="2021-12-01T00:00:00"/>
    <x v="0"/>
    <x v="12"/>
    <x v="2"/>
    <s v="Cheyenne Light Fuel &amp; Power Co"/>
    <x v="5"/>
    <x v="42"/>
  </r>
  <r>
    <n v="5"/>
    <n v="103"/>
    <x v="98"/>
    <s v="101000 Plant In Service"/>
    <n v="1"/>
    <n v="0"/>
    <n v="0"/>
    <n v="0"/>
    <n v="0"/>
    <n v="0"/>
    <n v="0"/>
    <n v="0"/>
    <s v="Wyoming"/>
    <d v="2021-12-01T00:00:00"/>
    <x v="0"/>
    <x v="0"/>
    <x v="2"/>
    <s v="Cheyenne Light Fuel &amp; Power Co"/>
    <x v="5"/>
    <x v="42"/>
  </r>
  <r>
    <n v="5"/>
    <n v="103"/>
    <x v="98"/>
    <s v="101000 Plant In Service"/>
    <n v="1"/>
    <n v="0"/>
    <n v="0"/>
    <n v="0"/>
    <n v="0"/>
    <n v="0"/>
    <n v="0"/>
    <n v="0"/>
    <s v="Wyoming"/>
    <d v="2021-12-01T00:00:00"/>
    <x v="0"/>
    <x v="1"/>
    <x v="2"/>
    <s v="Cheyenne Light Fuel &amp; Power Co"/>
    <x v="5"/>
    <x v="42"/>
  </r>
  <r>
    <n v="5"/>
    <n v="103"/>
    <x v="98"/>
    <s v="101000 Plant In Service"/>
    <n v="1"/>
    <n v="0"/>
    <n v="0"/>
    <n v="0"/>
    <n v="0"/>
    <n v="0"/>
    <n v="0"/>
    <n v="0"/>
    <s v="Wyoming"/>
    <d v="2021-12-01T00:00:00"/>
    <x v="0"/>
    <x v="2"/>
    <x v="2"/>
    <s v="Cheyenne Light Fuel &amp; Power Co"/>
    <x v="5"/>
    <x v="42"/>
  </r>
  <r>
    <n v="5"/>
    <n v="103"/>
    <x v="98"/>
    <s v="101000 Plant In Service"/>
    <n v="1"/>
    <n v="0"/>
    <n v="0"/>
    <n v="0"/>
    <n v="0"/>
    <n v="0"/>
    <n v="0"/>
    <n v="0"/>
    <s v="Wyoming"/>
    <d v="2021-12-01T00:00:00"/>
    <x v="0"/>
    <x v="3"/>
    <x v="2"/>
    <s v="Cheyenne Light Fuel &amp; Power Co"/>
    <x v="5"/>
    <x v="42"/>
  </r>
  <r>
    <n v="5"/>
    <n v="103"/>
    <x v="98"/>
    <s v="101000 Plant In Service"/>
    <n v="1"/>
    <n v="0"/>
    <n v="0"/>
    <n v="0"/>
    <n v="0"/>
    <n v="0"/>
    <n v="0"/>
    <n v="0"/>
    <s v="Wyoming"/>
    <d v="2021-12-01T00:00:00"/>
    <x v="0"/>
    <x v="4"/>
    <x v="2"/>
    <s v="Cheyenne Light Fuel &amp; Power Co"/>
    <x v="5"/>
    <x v="42"/>
  </r>
  <r>
    <n v="5"/>
    <n v="103"/>
    <x v="98"/>
    <s v="101000 Plant In Service"/>
    <n v="1"/>
    <n v="0"/>
    <n v="0"/>
    <n v="0"/>
    <n v="0"/>
    <n v="0"/>
    <n v="0"/>
    <n v="0"/>
    <s v="Wyoming"/>
    <d v="2021-12-01T00:00:00"/>
    <x v="0"/>
    <x v="5"/>
    <x v="2"/>
    <s v="Cheyenne Light Fuel &amp; Power Co"/>
    <x v="5"/>
    <x v="42"/>
  </r>
  <r>
    <n v="5"/>
    <n v="103"/>
    <x v="98"/>
    <s v="101000 Plant In Service"/>
    <n v="1"/>
    <n v="0"/>
    <n v="0"/>
    <n v="0"/>
    <n v="0"/>
    <n v="0"/>
    <n v="0"/>
    <n v="0"/>
    <s v="Wyoming"/>
    <d v="2021-12-01T00:00:00"/>
    <x v="0"/>
    <x v="6"/>
    <x v="2"/>
    <s v="Cheyenne Light Fuel &amp; Power Co"/>
    <x v="5"/>
    <x v="42"/>
  </r>
  <r>
    <n v="5"/>
    <n v="103"/>
    <x v="98"/>
    <s v="101000 Plant In Service"/>
    <n v="1"/>
    <n v="0"/>
    <n v="0"/>
    <n v="0"/>
    <n v="0"/>
    <n v="0"/>
    <n v="0"/>
    <n v="0"/>
    <s v="Wyoming"/>
    <d v="2021-12-01T00:00:00"/>
    <x v="0"/>
    <x v="7"/>
    <x v="2"/>
    <s v="Cheyenne Light Fuel &amp; Power Co"/>
    <x v="5"/>
    <x v="42"/>
  </r>
  <r>
    <n v="5"/>
    <n v="103"/>
    <x v="98"/>
    <s v="101000 Plant In Service"/>
    <n v="1"/>
    <n v="0"/>
    <n v="0"/>
    <n v="0"/>
    <n v="0"/>
    <n v="0"/>
    <n v="0"/>
    <n v="0"/>
    <s v="Wyoming"/>
    <d v="2021-12-01T00:00:00"/>
    <x v="0"/>
    <x v="8"/>
    <x v="2"/>
    <s v="Cheyenne Light Fuel &amp; Power Co"/>
    <x v="5"/>
    <x v="42"/>
  </r>
  <r>
    <n v="5"/>
    <n v="103"/>
    <x v="98"/>
    <s v="101000 Plant In Service"/>
    <n v="1"/>
    <n v="0"/>
    <n v="0"/>
    <n v="0"/>
    <n v="0"/>
    <n v="0"/>
    <n v="0"/>
    <n v="0"/>
    <s v="Wyoming"/>
    <d v="2021-12-01T00:00:00"/>
    <x v="0"/>
    <x v="9"/>
    <x v="2"/>
    <s v="Cheyenne Light Fuel &amp; Power Co"/>
    <x v="5"/>
    <x v="42"/>
  </r>
  <r>
    <n v="5"/>
    <n v="103"/>
    <x v="98"/>
    <s v="101000 Plant In Service"/>
    <n v="1"/>
    <n v="0"/>
    <n v="0"/>
    <n v="0"/>
    <n v="0"/>
    <n v="0"/>
    <n v="0"/>
    <n v="0"/>
    <s v="Wyoming"/>
    <d v="2021-12-01T00:00:00"/>
    <x v="0"/>
    <x v="10"/>
    <x v="2"/>
    <s v="Cheyenne Light Fuel &amp; Power Co"/>
    <x v="5"/>
    <x v="42"/>
  </r>
  <r>
    <n v="5"/>
    <n v="103"/>
    <x v="98"/>
    <s v="101000 Plant In Service"/>
    <n v="1"/>
    <n v="0"/>
    <n v="0"/>
    <n v="0"/>
    <n v="0"/>
    <n v="0"/>
    <n v="0"/>
    <n v="0"/>
    <s v="Wyoming"/>
    <d v="2021-12-01T00:00:00"/>
    <x v="0"/>
    <x v="11"/>
    <x v="2"/>
    <s v="Cheyenne Light Fuel &amp; Power Co"/>
    <x v="5"/>
    <x v="42"/>
  </r>
  <r>
    <n v="5"/>
    <n v="103"/>
    <x v="98"/>
    <s v="101000 Plant In Service"/>
    <n v="1"/>
    <n v="0"/>
    <n v="0"/>
    <n v="0"/>
    <n v="0"/>
    <n v="0"/>
    <n v="0"/>
    <n v="0"/>
    <s v="Wyoming"/>
    <d v="2021-12-01T00:00:00"/>
    <x v="0"/>
    <x v="12"/>
    <x v="2"/>
    <s v="Cheyenne Light Fuel &amp; Power Co"/>
    <x v="5"/>
    <x v="42"/>
  </r>
  <r>
    <n v="5"/>
    <n v="103"/>
    <x v="99"/>
    <s v="101000 Plant In Service"/>
    <n v="1"/>
    <n v="0"/>
    <n v="0"/>
    <n v="0"/>
    <n v="0"/>
    <n v="0"/>
    <n v="0"/>
    <n v="0"/>
    <s v="Wyoming"/>
    <d v="2021-12-01T00:00:00"/>
    <x v="0"/>
    <x v="0"/>
    <x v="2"/>
    <s v="Cheyenne Light Fuel &amp; Power Co"/>
    <x v="5"/>
    <x v="43"/>
  </r>
  <r>
    <n v="5"/>
    <n v="103"/>
    <x v="99"/>
    <s v="101000 Plant In Service"/>
    <n v="1"/>
    <n v="0"/>
    <n v="0"/>
    <n v="0"/>
    <n v="0"/>
    <n v="0"/>
    <n v="0"/>
    <n v="0"/>
    <s v="Wyoming"/>
    <d v="2021-12-01T00:00:00"/>
    <x v="0"/>
    <x v="1"/>
    <x v="2"/>
    <s v="Cheyenne Light Fuel &amp; Power Co"/>
    <x v="5"/>
    <x v="43"/>
  </r>
  <r>
    <n v="5"/>
    <n v="103"/>
    <x v="99"/>
    <s v="101000 Plant In Service"/>
    <n v="1"/>
    <n v="0"/>
    <n v="0"/>
    <n v="0"/>
    <n v="0"/>
    <n v="0"/>
    <n v="0"/>
    <n v="0"/>
    <s v="Wyoming"/>
    <d v="2021-12-01T00:00:00"/>
    <x v="0"/>
    <x v="2"/>
    <x v="2"/>
    <s v="Cheyenne Light Fuel &amp; Power Co"/>
    <x v="5"/>
    <x v="43"/>
  </r>
  <r>
    <n v="5"/>
    <n v="103"/>
    <x v="99"/>
    <s v="101000 Plant In Service"/>
    <n v="1"/>
    <n v="0"/>
    <n v="0"/>
    <n v="0"/>
    <n v="0"/>
    <n v="0"/>
    <n v="0"/>
    <n v="0"/>
    <s v="Wyoming"/>
    <d v="2021-12-01T00:00:00"/>
    <x v="0"/>
    <x v="3"/>
    <x v="2"/>
    <s v="Cheyenne Light Fuel &amp; Power Co"/>
    <x v="5"/>
    <x v="43"/>
  </r>
  <r>
    <n v="5"/>
    <n v="103"/>
    <x v="99"/>
    <s v="101000 Plant In Service"/>
    <n v="1"/>
    <n v="0"/>
    <n v="0"/>
    <n v="0"/>
    <n v="0"/>
    <n v="0"/>
    <n v="0"/>
    <n v="0"/>
    <s v="Wyoming"/>
    <d v="2021-12-01T00:00:00"/>
    <x v="0"/>
    <x v="4"/>
    <x v="2"/>
    <s v="Cheyenne Light Fuel &amp; Power Co"/>
    <x v="5"/>
    <x v="43"/>
  </r>
  <r>
    <n v="5"/>
    <n v="103"/>
    <x v="99"/>
    <s v="101000 Plant In Service"/>
    <n v="1"/>
    <n v="0"/>
    <n v="0"/>
    <n v="0"/>
    <n v="0"/>
    <n v="0"/>
    <n v="0"/>
    <n v="0"/>
    <s v="Wyoming"/>
    <d v="2021-12-01T00:00:00"/>
    <x v="0"/>
    <x v="5"/>
    <x v="2"/>
    <s v="Cheyenne Light Fuel &amp; Power Co"/>
    <x v="5"/>
    <x v="43"/>
  </r>
  <r>
    <n v="5"/>
    <n v="103"/>
    <x v="99"/>
    <s v="101000 Plant In Service"/>
    <n v="1"/>
    <n v="0"/>
    <n v="0"/>
    <n v="0"/>
    <n v="0"/>
    <n v="0"/>
    <n v="0"/>
    <n v="0"/>
    <s v="Wyoming"/>
    <d v="2021-12-01T00:00:00"/>
    <x v="0"/>
    <x v="6"/>
    <x v="2"/>
    <s v="Cheyenne Light Fuel &amp; Power Co"/>
    <x v="5"/>
    <x v="43"/>
  </r>
  <r>
    <n v="5"/>
    <n v="103"/>
    <x v="99"/>
    <s v="101000 Plant In Service"/>
    <n v="1"/>
    <n v="0"/>
    <n v="0"/>
    <n v="0"/>
    <n v="0"/>
    <n v="0"/>
    <n v="0"/>
    <n v="0"/>
    <s v="Wyoming"/>
    <d v="2021-12-01T00:00:00"/>
    <x v="0"/>
    <x v="7"/>
    <x v="2"/>
    <s v="Cheyenne Light Fuel &amp; Power Co"/>
    <x v="5"/>
    <x v="43"/>
  </r>
  <r>
    <n v="5"/>
    <n v="103"/>
    <x v="99"/>
    <s v="101000 Plant In Service"/>
    <n v="1"/>
    <n v="0"/>
    <n v="0"/>
    <n v="0"/>
    <n v="0"/>
    <n v="0"/>
    <n v="0"/>
    <n v="0"/>
    <s v="Wyoming"/>
    <d v="2021-12-01T00:00:00"/>
    <x v="0"/>
    <x v="8"/>
    <x v="2"/>
    <s v="Cheyenne Light Fuel &amp; Power Co"/>
    <x v="5"/>
    <x v="43"/>
  </r>
  <r>
    <n v="5"/>
    <n v="103"/>
    <x v="99"/>
    <s v="101000 Plant In Service"/>
    <n v="1"/>
    <n v="0"/>
    <n v="0"/>
    <n v="0"/>
    <n v="0"/>
    <n v="0"/>
    <n v="0"/>
    <n v="0"/>
    <s v="Wyoming"/>
    <d v="2021-12-01T00:00:00"/>
    <x v="0"/>
    <x v="9"/>
    <x v="2"/>
    <s v="Cheyenne Light Fuel &amp; Power Co"/>
    <x v="5"/>
    <x v="43"/>
  </r>
  <r>
    <n v="5"/>
    <n v="103"/>
    <x v="99"/>
    <s v="101000 Plant In Service"/>
    <n v="1"/>
    <n v="0"/>
    <n v="0"/>
    <n v="0"/>
    <n v="0"/>
    <n v="0"/>
    <n v="0"/>
    <n v="0"/>
    <s v="Wyoming"/>
    <d v="2021-12-01T00:00:00"/>
    <x v="0"/>
    <x v="10"/>
    <x v="2"/>
    <s v="Cheyenne Light Fuel &amp; Power Co"/>
    <x v="5"/>
    <x v="43"/>
  </r>
  <r>
    <n v="5"/>
    <n v="103"/>
    <x v="99"/>
    <s v="101000 Plant In Service"/>
    <n v="1"/>
    <n v="0"/>
    <n v="0"/>
    <n v="0"/>
    <n v="0"/>
    <n v="0"/>
    <n v="0"/>
    <n v="0"/>
    <s v="Wyoming"/>
    <d v="2021-12-01T00:00:00"/>
    <x v="0"/>
    <x v="11"/>
    <x v="2"/>
    <s v="Cheyenne Light Fuel &amp; Power Co"/>
    <x v="5"/>
    <x v="43"/>
  </r>
  <r>
    <n v="5"/>
    <n v="103"/>
    <x v="99"/>
    <s v="101000 Plant In Service"/>
    <n v="1"/>
    <n v="0"/>
    <n v="0"/>
    <n v="0"/>
    <n v="0"/>
    <n v="0"/>
    <n v="0"/>
    <n v="0"/>
    <s v="Wyoming"/>
    <d v="2021-12-01T00:00:00"/>
    <x v="0"/>
    <x v="12"/>
    <x v="2"/>
    <s v="Cheyenne Light Fuel &amp; Power Co"/>
    <x v="5"/>
    <x v="43"/>
  </r>
  <r>
    <n v="5"/>
    <n v="103"/>
    <x v="100"/>
    <s v="101000 Plant In Service"/>
    <n v="1"/>
    <n v="0"/>
    <n v="0"/>
    <n v="0"/>
    <n v="0"/>
    <n v="0"/>
    <n v="0"/>
    <n v="0"/>
    <s v="Wyoming"/>
    <d v="2021-12-01T00:00:00"/>
    <x v="0"/>
    <x v="0"/>
    <x v="2"/>
    <s v="Cheyenne Light Fuel &amp; Power Co"/>
    <x v="5"/>
    <x v="43"/>
  </r>
  <r>
    <n v="5"/>
    <n v="103"/>
    <x v="100"/>
    <s v="101000 Plant In Service"/>
    <n v="1"/>
    <n v="0"/>
    <n v="0"/>
    <n v="0"/>
    <n v="0"/>
    <n v="0"/>
    <n v="0"/>
    <n v="0"/>
    <s v="Wyoming"/>
    <d v="2021-12-01T00:00:00"/>
    <x v="0"/>
    <x v="1"/>
    <x v="2"/>
    <s v="Cheyenne Light Fuel &amp; Power Co"/>
    <x v="5"/>
    <x v="43"/>
  </r>
  <r>
    <n v="5"/>
    <n v="103"/>
    <x v="100"/>
    <s v="101000 Plant In Service"/>
    <n v="1"/>
    <n v="0"/>
    <n v="0"/>
    <n v="0"/>
    <n v="0"/>
    <n v="0"/>
    <n v="0"/>
    <n v="0"/>
    <s v="Wyoming"/>
    <d v="2021-12-01T00:00:00"/>
    <x v="0"/>
    <x v="2"/>
    <x v="2"/>
    <s v="Cheyenne Light Fuel &amp; Power Co"/>
    <x v="5"/>
    <x v="43"/>
  </r>
  <r>
    <n v="5"/>
    <n v="103"/>
    <x v="100"/>
    <s v="101000 Plant In Service"/>
    <n v="1"/>
    <n v="0"/>
    <n v="0"/>
    <n v="0"/>
    <n v="0"/>
    <n v="0"/>
    <n v="0"/>
    <n v="0"/>
    <s v="Wyoming"/>
    <d v="2021-12-01T00:00:00"/>
    <x v="0"/>
    <x v="3"/>
    <x v="2"/>
    <s v="Cheyenne Light Fuel &amp; Power Co"/>
    <x v="5"/>
    <x v="43"/>
  </r>
  <r>
    <n v="5"/>
    <n v="103"/>
    <x v="100"/>
    <s v="101000 Plant In Service"/>
    <n v="1"/>
    <n v="0"/>
    <n v="0"/>
    <n v="0"/>
    <n v="0"/>
    <n v="0"/>
    <n v="0"/>
    <n v="0"/>
    <s v="Wyoming"/>
    <d v="2021-12-01T00:00:00"/>
    <x v="0"/>
    <x v="4"/>
    <x v="2"/>
    <s v="Cheyenne Light Fuel &amp; Power Co"/>
    <x v="5"/>
    <x v="43"/>
  </r>
  <r>
    <n v="5"/>
    <n v="103"/>
    <x v="100"/>
    <s v="101000 Plant In Service"/>
    <n v="1"/>
    <n v="0"/>
    <n v="0"/>
    <n v="0"/>
    <n v="0"/>
    <n v="0"/>
    <n v="0"/>
    <n v="0"/>
    <s v="Wyoming"/>
    <d v="2021-12-01T00:00:00"/>
    <x v="0"/>
    <x v="5"/>
    <x v="2"/>
    <s v="Cheyenne Light Fuel &amp; Power Co"/>
    <x v="5"/>
    <x v="43"/>
  </r>
  <r>
    <n v="5"/>
    <n v="103"/>
    <x v="100"/>
    <s v="101000 Plant In Service"/>
    <n v="1"/>
    <n v="0"/>
    <n v="0"/>
    <n v="0"/>
    <n v="0"/>
    <n v="0"/>
    <n v="0"/>
    <n v="0"/>
    <s v="Wyoming"/>
    <d v="2021-12-01T00:00:00"/>
    <x v="0"/>
    <x v="6"/>
    <x v="2"/>
    <s v="Cheyenne Light Fuel &amp; Power Co"/>
    <x v="5"/>
    <x v="43"/>
  </r>
  <r>
    <n v="5"/>
    <n v="103"/>
    <x v="100"/>
    <s v="101000 Plant In Service"/>
    <n v="1"/>
    <n v="0"/>
    <n v="0"/>
    <n v="0"/>
    <n v="0"/>
    <n v="0"/>
    <n v="0"/>
    <n v="0"/>
    <s v="Wyoming"/>
    <d v="2021-12-01T00:00:00"/>
    <x v="0"/>
    <x v="7"/>
    <x v="2"/>
    <s v="Cheyenne Light Fuel &amp; Power Co"/>
    <x v="5"/>
    <x v="43"/>
  </r>
  <r>
    <n v="5"/>
    <n v="103"/>
    <x v="100"/>
    <s v="101000 Plant In Service"/>
    <n v="1"/>
    <n v="0"/>
    <n v="0"/>
    <n v="0"/>
    <n v="0"/>
    <n v="0"/>
    <n v="0"/>
    <n v="0"/>
    <s v="Wyoming"/>
    <d v="2021-12-01T00:00:00"/>
    <x v="0"/>
    <x v="8"/>
    <x v="2"/>
    <s v="Cheyenne Light Fuel &amp; Power Co"/>
    <x v="5"/>
    <x v="43"/>
  </r>
  <r>
    <n v="5"/>
    <n v="103"/>
    <x v="100"/>
    <s v="101000 Plant In Service"/>
    <n v="1"/>
    <n v="0"/>
    <n v="0"/>
    <n v="0"/>
    <n v="0"/>
    <n v="0"/>
    <n v="0"/>
    <n v="0"/>
    <s v="Wyoming"/>
    <d v="2021-12-01T00:00:00"/>
    <x v="0"/>
    <x v="9"/>
    <x v="2"/>
    <s v="Cheyenne Light Fuel &amp; Power Co"/>
    <x v="5"/>
    <x v="43"/>
  </r>
  <r>
    <n v="5"/>
    <n v="103"/>
    <x v="100"/>
    <s v="101000 Plant In Service"/>
    <n v="1"/>
    <n v="0"/>
    <n v="0"/>
    <n v="0"/>
    <n v="0"/>
    <n v="0"/>
    <n v="0"/>
    <n v="0"/>
    <s v="Wyoming"/>
    <d v="2021-12-01T00:00:00"/>
    <x v="0"/>
    <x v="10"/>
    <x v="2"/>
    <s v="Cheyenne Light Fuel &amp; Power Co"/>
    <x v="5"/>
    <x v="43"/>
  </r>
  <r>
    <n v="5"/>
    <n v="103"/>
    <x v="100"/>
    <s v="101000 Plant In Service"/>
    <n v="1"/>
    <n v="0"/>
    <n v="0"/>
    <n v="0"/>
    <n v="0"/>
    <n v="0"/>
    <n v="0"/>
    <n v="0"/>
    <s v="Wyoming"/>
    <d v="2021-12-01T00:00:00"/>
    <x v="0"/>
    <x v="11"/>
    <x v="2"/>
    <s v="Cheyenne Light Fuel &amp; Power Co"/>
    <x v="5"/>
    <x v="43"/>
  </r>
  <r>
    <n v="5"/>
    <n v="103"/>
    <x v="100"/>
    <s v="101000 Plant In Service"/>
    <n v="1"/>
    <n v="0"/>
    <n v="0"/>
    <n v="0"/>
    <n v="0"/>
    <n v="0"/>
    <n v="0"/>
    <n v="0"/>
    <s v="Wyoming"/>
    <d v="2021-12-01T00:00:00"/>
    <x v="0"/>
    <x v="12"/>
    <x v="2"/>
    <s v="Cheyenne Light Fuel &amp; Power Co"/>
    <x v="5"/>
    <x v="43"/>
  </r>
  <r>
    <n v="5"/>
    <n v="103"/>
    <x v="101"/>
    <s v="101000 Plant In Service"/>
    <n v="1"/>
    <n v="0"/>
    <n v="0"/>
    <n v="0"/>
    <n v="0"/>
    <n v="0"/>
    <n v="0"/>
    <n v="0"/>
    <s v="Wyoming"/>
    <d v="2021-12-01T00:00:00"/>
    <x v="0"/>
    <x v="0"/>
    <x v="2"/>
    <s v="Cheyenne Light Fuel &amp; Power Co"/>
    <x v="5"/>
    <x v="43"/>
  </r>
  <r>
    <n v="5"/>
    <n v="103"/>
    <x v="101"/>
    <s v="101000 Plant In Service"/>
    <n v="1"/>
    <n v="0"/>
    <n v="0"/>
    <n v="0"/>
    <n v="0"/>
    <n v="0"/>
    <n v="0"/>
    <n v="0"/>
    <s v="Wyoming"/>
    <d v="2021-12-01T00:00:00"/>
    <x v="0"/>
    <x v="1"/>
    <x v="2"/>
    <s v="Cheyenne Light Fuel &amp; Power Co"/>
    <x v="5"/>
    <x v="43"/>
  </r>
  <r>
    <n v="5"/>
    <n v="103"/>
    <x v="101"/>
    <s v="101000 Plant In Service"/>
    <n v="1"/>
    <n v="0"/>
    <n v="0"/>
    <n v="0"/>
    <n v="0"/>
    <n v="0"/>
    <n v="0"/>
    <n v="0"/>
    <s v="Wyoming"/>
    <d v="2021-12-01T00:00:00"/>
    <x v="0"/>
    <x v="2"/>
    <x v="2"/>
    <s v="Cheyenne Light Fuel &amp; Power Co"/>
    <x v="5"/>
    <x v="43"/>
  </r>
  <r>
    <n v="5"/>
    <n v="103"/>
    <x v="101"/>
    <s v="101000 Plant In Service"/>
    <n v="1"/>
    <n v="0"/>
    <n v="0"/>
    <n v="0"/>
    <n v="0"/>
    <n v="0"/>
    <n v="0"/>
    <n v="0"/>
    <s v="Wyoming"/>
    <d v="2021-12-01T00:00:00"/>
    <x v="0"/>
    <x v="3"/>
    <x v="2"/>
    <s v="Cheyenne Light Fuel &amp; Power Co"/>
    <x v="5"/>
    <x v="43"/>
  </r>
  <r>
    <n v="5"/>
    <n v="103"/>
    <x v="101"/>
    <s v="101000 Plant In Service"/>
    <n v="1"/>
    <n v="0"/>
    <n v="0"/>
    <n v="0"/>
    <n v="0"/>
    <n v="0"/>
    <n v="0"/>
    <n v="0"/>
    <s v="Wyoming"/>
    <d v="2021-12-01T00:00:00"/>
    <x v="0"/>
    <x v="4"/>
    <x v="2"/>
    <s v="Cheyenne Light Fuel &amp; Power Co"/>
    <x v="5"/>
    <x v="43"/>
  </r>
  <r>
    <n v="5"/>
    <n v="103"/>
    <x v="101"/>
    <s v="101000 Plant In Service"/>
    <n v="1"/>
    <n v="0"/>
    <n v="0"/>
    <n v="0"/>
    <n v="0"/>
    <n v="0"/>
    <n v="0"/>
    <n v="0"/>
    <s v="Wyoming"/>
    <d v="2021-12-01T00:00:00"/>
    <x v="0"/>
    <x v="5"/>
    <x v="2"/>
    <s v="Cheyenne Light Fuel &amp; Power Co"/>
    <x v="5"/>
    <x v="43"/>
  </r>
  <r>
    <n v="5"/>
    <n v="103"/>
    <x v="101"/>
    <s v="101000 Plant In Service"/>
    <n v="1"/>
    <n v="0"/>
    <n v="0"/>
    <n v="0"/>
    <n v="0"/>
    <n v="0"/>
    <n v="0"/>
    <n v="0"/>
    <s v="Wyoming"/>
    <d v="2021-12-01T00:00:00"/>
    <x v="0"/>
    <x v="6"/>
    <x v="2"/>
    <s v="Cheyenne Light Fuel &amp; Power Co"/>
    <x v="5"/>
    <x v="43"/>
  </r>
  <r>
    <n v="5"/>
    <n v="103"/>
    <x v="101"/>
    <s v="101000 Plant In Service"/>
    <n v="1"/>
    <n v="0"/>
    <n v="0"/>
    <n v="0"/>
    <n v="0"/>
    <n v="0"/>
    <n v="0"/>
    <n v="0"/>
    <s v="Wyoming"/>
    <d v="2021-12-01T00:00:00"/>
    <x v="0"/>
    <x v="7"/>
    <x v="2"/>
    <s v="Cheyenne Light Fuel &amp; Power Co"/>
    <x v="5"/>
    <x v="43"/>
  </r>
  <r>
    <n v="5"/>
    <n v="103"/>
    <x v="101"/>
    <s v="101000 Plant In Service"/>
    <n v="1"/>
    <n v="0"/>
    <n v="0"/>
    <n v="0"/>
    <n v="0"/>
    <n v="0"/>
    <n v="0"/>
    <n v="0"/>
    <s v="Wyoming"/>
    <d v="2021-12-01T00:00:00"/>
    <x v="0"/>
    <x v="8"/>
    <x v="2"/>
    <s v="Cheyenne Light Fuel &amp; Power Co"/>
    <x v="5"/>
    <x v="43"/>
  </r>
  <r>
    <n v="5"/>
    <n v="103"/>
    <x v="101"/>
    <s v="101000 Plant In Service"/>
    <n v="1"/>
    <n v="0"/>
    <n v="0"/>
    <n v="0"/>
    <n v="0"/>
    <n v="0"/>
    <n v="0"/>
    <n v="0"/>
    <s v="Wyoming"/>
    <d v="2021-12-01T00:00:00"/>
    <x v="0"/>
    <x v="9"/>
    <x v="2"/>
    <s v="Cheyenne Light Fuel &amp; Power Co"/>
    <x v="5"/>
    <x v="43"/>
  </r>
  <r>
    <n v="5"/>
    <n v="103"/>
    <x v="101"/>
    <s v="101000 Plant In Service"/>
    <n v="1"/>
    <n v="0"/>
    <n v="0"/>
    <n v="0"/>
    <n v="0"/>
    <n v="0"/>
    <n v="0"/>
    <n v="0"/>
    <s v="Wyoming"/>
    <d v="2021-12-01T00:00:00"/>
    <x v="0"/>
    <x v="10"/>
    <x v="2"/>
    <s v="Cheyenne Light Fuel &amp; Power Co"/>
    <x v="5"/>
    <x v="43"/>
  </r>
  <r>
    <n v="5"/>
    <n v="103"/>
    <x v="101"/>
    <s v="101000 Plant In Service"/>
    <n v="1"/>
    <n v="0"/>
    <n v="0"/>
    <n v="0"/>
    <n v="0"/>
    <n v="0"/>
    <n v="0"/>
    <n v="0"/>
    <s v="Wyoming"/>
    <d v="2021-12-01T00:00:00"/>
    <x v="0"/>
    <x v="11"/>
    <x v="2"/>
    <s v="Cheyenne Light Fuel &amp; Power Co"/>
    <x v="5"/>
    <x v="43"/>
  </r>
  <r>
    <n v="5"/>
    <n v="103"/>
    <x v="101"/>
    <s v="101000 Plant In Service"/>
    <n v="1"/>
    <n v="0"/>
    <n v="0"/>
    <n v="0"/>
    <n v="0"/>
    <n v="0"/>
    <n v="0"/>
    <n v="0"/>
    <s v="Wyoming"/>
    <d v="2021-12-01T00:00:00"/>
    <x v="0"/>
    <x v="12"/>
    <x v="2"/>
    <s v="Cheyenne Light Fuel &amp; Power Co"/>
    <x v="5"/>
    <x v="43"/>
  </r>
  <r>
    <n v="5"/>
    <n v="103"/>
    <x v="102"/>
    <s v="101000 Plant In Service"/>
    <n v="1"/>
    <n v="0"/>
    <n v="0"/>
    <n v="0"/>
    <n v="0"/>
    <n v="0"/>
    <n v="0"/>
    <n v="0"/>
    <s v="Wyoming"/>
    <d v="2021-12-01T00:00:00"/>
    <x v="0"/>
    <x v="0"/>
    <x v="2"/>
    <s v="Cheyenne Light Fuel &amp; Power Co"/>
    <x v="5"/>
    <x v="44"/>
  </r>
  <r>
    <n v="5"/>
    <n v="103"/>
    <x v="102"/>
    <s v="101000 Plant In Service"/>
    <n v="1"/>
    <n v="0"/>
    <n v="0"/>
    <n v="0"/>
    <n v="0"/>
    <n v="0"/>
    <n v="0"/>
    <n v="0"/>
    <s v="Wyoming"/>
    <d v="2021-12-01T00:00:00"/>
    <x v="0"/>
    <x v="1"/>
    <x v="2"/>
    <s v="Cheyenne Light Fuel &amp; Power Co"/>
    <x v="5"/>
    <x v="44"/>
  </r>
  <r>
    <n v="5"/>
    <n v="103"/>
    <x v="102"/>
    <s v="101000 Plant In Service"/>
    <n v="1"/>
    <n v="0"/>
    <n v="0"/>
    <n v="0"/>
    <n v="0"/>
    <n v="0"/>
    <n v="0"/>
    <n v="0"/>
    <s v="Wyoming"/>
    <d v="2021-12-01T00:00:00"/>
    <x v="0"/>
    <x v="2"/>
    <x v="2"/>
    <s v="Cheyenne Light Fuel &amp; Power Co"/>
    <x v="5"/>
    <x v="44"/>
  </r>
  <r>
    <n v="5"/>
    <n v="103"/>
    <x v="102"/>
    <s v="101000 Plant In Service"/>
    <n v="1"/>
    <n v="0"/>
    <n v="0"/>
    <n v="0"/>
    <n v="0"/>
    <n v="0"/>
    <n v="0"/>
    <n v="0"/>
    <s v="Wyoming"/>
    <d v="2021-12-01T00:00:00"/>
    <x v="0"/>
    <x v="3"/>
    <x v="2"/>
    <s v="Cheyenne Light Fuel &amp; Power Co"/>
    <x v="5"/>
    <x v="44"/>
  </r>
  <r>
    <n v="5"/>
    <n v="103"/>
    <x v="102"/>
    <s v="101000 Plant In Service"/>
    <n v="1"/>
    <n v="0"/>
    <n v="0"/>
    <n v="0"/>
    <n v="0"/>
    <n v="0"/>
    <n v="0"/>
    <n v="0"/>
    <s v="Wyoming"/>
    <d v="2021-12-01T00:00:00"/>
    <x v="0"/>
    <x v="4"/>
    <x v="2"/>
    <s v="Cheyenne Light Fuel &amp; Power Co"/>
    <x v="5"/>
    <x v="44"/>
  </r>
  <r>
    <n v="5"/>
    <n v="103"/>
    <x v="102"/>
    <s v="101000 Plant In Service"/>
    <n v="1"/>
    <n v="0"/>
    <n v="0"/>
    <n v="0"/>
    <n v="0"/>
    <n v="0"/>
    <n v="0"/>
    <n v="0"/>
    <s v="Wyoming"/>
    <d v="2021-12-01T00:00:00"/>
    <x v="0"/>
    <x v="5"/>
    <x v="2"/>
    <s v="Cheyenne Light Fuel &amp; Power Co"/>
    <x v="5"/>
    <x v="44"/>
  </r>
  <r>
    <n v="5"/>
    <n v="103"/>
    <x v="102"/>
    <s v="101000 Plant In Service"/>
    <n v="1"/>
    <n v="0"/>
    <n v="0"/>
    <n v="0"/>
    <n v="0"/>
    <n v="0"/>
    <n v="0"/>
    <n v="0"/>
    <s v="Wyoming"/>
    <d v="2021-12-01T00:00:00"/>
    <x v="0"/>
    <x v="6"/>
    <x v="2"/>
    <s v="Cheyenne Light Fuel &amp; Power Co"/>
    <x v="5"/>
    <x v="44"/>
  </r>
  <r>
    <n v="5"/>
    <n v="103"/>
    <x v="102"/>
    <s v="101000 Plant In Service"/>
    <n v="1"/>
    <n v="0"/>
    <n v="0"/>
    <n v="0"/>
    <n v="0"/>
    <n v="0"/>
    <n v="0"/>
    <n v="0"/>
    <s v="Wyoming"/>
    <d v="2021-12-01T00:00:00"/>
    <x v="0"/>
    <x v="7"/>
    <x v="2"/>
    <s v="Cheyenne Light Fuel &amp; Power Co"/>
    <x v="5"/>
    <x v="44"/>
  </r>
  <r>
    <n v="5"/>
    <n v="103"/>
    <x v="102"/>
    <s v="101000 Plant In Service"/>
    <n v="1"/>
    <n v="0"/>
    <n v="0"/>
    <n v="0"/>
    <n v="0"/>
    <n v="0"/>
    <n v="0"/>
    <n v="0"/>
    <s v="Wyoming"/>
    <d v="2021-12-01T00:00:00"/>
    <x v="0"/>
    <x v="8"/>
    <x v="2"/>
    <s v="Cheyenne Light Fuel &amp; Power Co"/>
    <x v="5"/>
    <x v="44"/>
  </r>
  <r>
    <n v="5"/>
    <n v="103"/>
    <x v="102"/>
    <s v="101000 Plant In Service"/>
    <n v="1"/>
    <n v="0"/>
    <n v="0"/>
    <n v="0"/>
    <n v="0"/>
    <n v="0"/>
    <n v="0"/>
    <n v="0"/>
    <s v="Wyoming"/>
    <d v="2021-12-01T00:00:00"/>
    <x v="0"/>
    <x v="9"/>
    <x v="2"/>
    <s v="Cheyenne Light Fuel &amp; Power Co"/>
    <x v="5"/>
    <x v="44"/>
  </r>
  <r>
    <n v="5"/>
    <n v="103"/>
    <x v="102"/>
    <s v="101000 Plant In Service"/>
    <n v="1"/>
    <n v="0"/>
    <n v="0"/>
    <n v="0"/>
    <n v="0"/>
    <n v="0"/>
    <n v="0"/>
    <n v="0"/>
    <s v="Wyoming"/>
    <d v="2021-12-01T00:00:00"/>
    <x v="0"/>
    <x v="10"/>
    <x v="2"/>
    <s v="Cheyenne Light Fuel &amp; Power Co"/>
    <x v="5"/>
    <x v="44"/>
  </r>
  <r>
    <n v="5"/>
    <n v="103"/>
    <x v="102"/>
    <s v="101000 Plant In Service"/>
    <n v="1"/>
    <n v="0"/>
    <n v="0"/>
    <n v="0"/>
    <n v="0"/>
    <n v="0"/>
    <n v="0"/>
    <n v="0"/>
    <s v="Wyoming"/>
    <d v="2021-12-01T00:00:00"/>
    <x v="0"/>
    <x v="11"/>
    <x v="2"/>
    <s v="Cheyenne Light Fuel &amp; Power Co"/>
    <x v="5"/>
    <x v="44"/>
  </r>
  <r>
    <n v="5"/>
    <n v="103"/>
    <x v="102"/>
    <s v="101000 Plant In Service"/>
    <n v="1"/>
    <n v="0"/>
    <n v="0"/>
    <n v="0"/>
    <n v="0"/>
    <n v="0"/>
    <n v="0"/>
    <n v="0"/>
    <s v="Wyoming"/>
    <d v="2021-12-01T00:00:00"/>
    <x v="0"/>
    <x v="12"/>
    <x v="2"/>
    <s v="Cheyenne Light Fuel &amp; Power Co"/>
    <x v="5"/>
    <x v="44"/>
  </r>
  <r>
    <n v="5"/>
    <n v="103"/>
    <x v="103"/>
    <s v="101000 Plant In Service"/>
    <n v="1"/>
    <n v="0"/>
    <n v="0"/>
    <n v="0"/>
    <n v="0"/>
    <n v="0"/>
    <n v="0"/>
    <n v="0"/>
    <s v="Wyoming"/>
    <d v="2021-12-01T00:00:00"/>
    <x v="0"/>
    <x v="0"/>
    <x v="2"/>
    <s v="Cheyenne Light Fuel &amp; Power Co"/>
    <x v="5"/>
    <x v="44"/>
  </r>
  <r>
    <n v="5"/>
    <n v="103"/>
    <x v="103"/>
    <s v="101000 Plant In Service"/>
    <n v="1"/>
    <n v="0"/>
    <n v="0"/>
    <n v="0"/>
    <n v="0"/>
    <n v="0"/>
    <n v="0"/>
    <n v="0"/>
    <s v="Wyoming"/>
    <d v="2021-12-01T00:00:00"/>
    <x v="0"/>
    <x v="1"/>
    <x v="2"/>
    <s v="Cheyenne Light Fuel &amp; Power Co"/>
    <x v="5"/>
    <x v="44"/>
  </r>
  <r>
    <n v="5"/>
    <n v="103"/>
    <x v="103"/>
    <s v="101000 Plant In Service"/>
    <n v="1"/>
    <n v="0"/>
    <n v="0"/>
    <n v="0"/>
    <n v="0"/>
    <n v="0"/>
    <n v="0"/>
    <n v="0"/>
    <s v="Wyoming"/>
    <d v="2021-12-01T00:00:00"/>
    <x v="0"/>
    <x v="2"/>
    <x v="2"/>
    <s v="Cheyenne Light Fuel &amp; Power Co"/>
    <x v="5"/>
    <x v="44"/>
  </r>
  <r>
    <n v="5"/>
    <n v="103"/>
    <x v="103"/>
    <s v="101000 Plant In Service"/>
    <n v="1"/>
    <n v="0"/>
    <n v="0"/>
    <n v="0"/>
    <n v="0"/>
    <n v="0"/>
    <n v="0"/>
    <n v="0"/>
    <s v="Wyoming"/>
    <d v="2021-12-01T00:00:00"/>
    <x v="0"/>
    <x v="3"/>
    <x v="2"/>
    <s v="Cheyenne Light Fuel &amp; Power Co"/>
    <x v="5"/>
    <x v="44"/>
  </r>
  <r>
    <n v="5"/>
    <n v="103"/>
    <x v="103"/>
    <s v="101000 Plant In Service"/>
    <n v="1"/>
    <n v="0"/>
    <n v="0"/>
    <n v="0"/>
    <n v="0"/>
    <n v="0"/>
    <n v="0"/>
    <n v="0"/>
    <s v="Wyoming"/>
    <d v="2021-12-01T00:00:00"/>
    <x v="0"/>
    <x v="4"/>
    <x v="2"/>
    <s v="Cheyenne Light Fuel &amp; Power Co"/>
    <x v="5"/>
    <x v="44"/>
  </r>
  <r>
    <n v="5"/>
    <n v="103"/>
    <x v="103"/>
    <s v="101000 Plant In Service"/>
    <n v="1"/>
    <n v="0"/>
    <n v="0"/>
    <n v="0"/>
    <n v="0"/>
    <n v="0"/>
    <n v="0"/>
    <n v="0"/>
    <s v="Wyoming"/>
    <d v="2021-12-01T00:00:00"/>
    <x v="0"/>
    <x v="5"/>
    <x v="2"/>
    <s v="Cheyenne Light Fuel &amp; Power Co"/>
    <x v="5"/>
    <x v="44"/>
  </r>
  <r>
    <n v="5"/>
    <n v="103"/>
    <x v="103"/>
    <s v="101000 Plant In Service"/>
    <n v="1"/>
    <n v="0"/>
    <n v="0"/>
    <n v="0"/>
    <n v="0"/>
    <n v="0"/>
    <n v="0"/>
    <n v="0"/>
    <s v="Wyoming"/>
    <d v="2021-12-01T00:00:00"/>
    <x v="0"/>
    <x v="6"/>
    <x v="2"/>
    <s v="Cheyenne Light Fuel &amp; Power Co"/>
    <x v="5"/>
    <x v="44"/>
  </r>
  <r>
    <n v="5"/>
    <n v="103"/>
    <x v="103"/>
    <s v="101000 Plant In Service"/>
    <n v="1"/>
    <n v="0"/>
    <n v="0"/>
    <n v="0"/>
    <n v="0"/>
    <n v="0"/>
    <n v="0"/>
    <n v="0"/>
    <s v="Wyoming"/>
    <d v="2021-12-01T00:00:00"/>
    <x v="0"/>
    <x v="7"/>
    <x v="2"/>
    <s v="Cheyenne Light Fuel &amp; Power Co"/>
    <x v="5"/>
    <x v="44"/>
  </r>
  <r>
    <n v="5"/>
    <n v="103"/>
    <x v="103"/>
    <s v="101000 Plant In Service"/>
    <n v="1"/>
    <n v="0"/>
    <n v="0"/>
    <n v="0"/>
    <n v="0"/>
    <n v="0"/>
    <n v="0"/>
    <n v="0"/>
    <s v="Wyoming"/>
    <d v="2021-12-01T00:00:00"/>
    <x v="0"/>
    <x v="8"/>
    <x v="2"/>
    <s v="Cheyenne Light Fuel &amp; Power Co"/>
    <x v="5"/>
    <x v="44"/>
  </r>
  <r>
    <n v="5"/>
    <n v="103"/>
    <x v="103"/>
    <s v="101000 Plant In Service"/>
    <n v="1"/>
    <n v="0"/>
    <n v="0"/>
    <n v="0"/>
    <n v="0"/>
    <n v="0"/>
    <n v="0"/>
    <n v="0"/>
    <s v="Wyoming"/>
    <d v="2021-12-01T00:00:00"/>
    <x v="0"/>
    <x v="9"/>
    <x v="2"/>
    <s v="Cheyenne Light Fuel &amp; Power Co"/>
    <x v="5"/>
    <x v="44"/>
  </r>
  <r>
    <n v="5"/>
    <n v="103"/>
    <x v="103"/>
    <s v="101000 Plant In Service"/>
    <n v="1"/>
    <n v="0"/>
    <n v="0"/>
    <n v="0"/>
    <n v="0"/>
    <n v="0"/>
    <n v="0"/>
    <n v="0"/>
    <s v="Wyoming"/>
    <d v="2021-12-01T00:00:00"/>
    <x v="0"/>
    <x v="10"/>
    <x v="2"/>
    <s v="Cheyenne Light Fuel &amp; Power Co"/>
    <x v="5"/>
    <x v="44"/>
  </r>
  <r>
    <n v="5"/>
    <n v="103"/>
    <x v="103"/>
    <s v="101000 Plant In Service"/>
    <n v="1"/>
    <n v="0"/>
    <n v="0"/>
    <n v="0"/>
    <n v="0"/>
    <n v="0"/>
    <n v="0"/>
    <n v="0"/>
    <s v="Wyoming"/>
    <d v="2021-12-01T00:00:00"/>
    <x v="0"/>
    <x v="11"/>
    <x v="2"/>
    <s v="Cheyenne Light Fuel &amp; Power Co"/>
    <x v="5"/>
    <x v="44"/>
  </r>
  <r>
    <n v="5"/>
    <n v="103"/>
    <x v="103"/>
    <s v="101000 Plant In Service"/>
    <n v="1"/>
    <n v="0"/>
    <n v="0"/>
    <n v="0"/>
    <n v="0"/>
    <n v="0"/>
    <n v="0"/>
    <n v="0"/>
    <s v="Wyoming"/>
    <d v="2021-12-01T00:00:00"/>
    <x v="0"/>
    <x v="12"/>
    <x v="2"/>
    <s v="Cheyenne Light Fuel &amp; Power Co"/>
    <x v="5"/>
    <x v="44"/>
  </r>
  <r>
    <n v="5"/>
    <n v="103"/>
    <x v="104"/>
    <s v="101000 Plant In Service"/>
    <n v="1"/>
    <n v="0"/>
    <n v="0"/>
    <n v="0"/>
    <n v="0"/>
    <n v="0"/>
    <n v="0"/>
    <n v="0"/>
    <s v="Wyoming"/>
    <d v="2021-12-01T00:00:00"/>
    <x v="0"/>
    <x v="0"/>
    <x v="2"/>
    <s v="Cheyenne Light Fuel &amp; Power Co"/>
    <x v="5"/>
    <x v="44"/>
  </r>
  <r>
    <n v="5"/>
    <n v="103"/>
    <x v="104"/>
    <s v="101000 Plant In Service"/>
    <n v="1"/>
    <n v="0"/>
    <n v="0"/>
    <n v="0"/>
    <n v="0"/>
    <n v="0"/>
    <n v="0"/>
    <n v="0"/>
    <s v="Wyoming"/>
    <d v="2021-12-01T00:00:00"/>
    <x v="0"/>
    <x v="1"/>
    <x v="2"/>
    <s v="Cheyenne Light Fuel &amp; Power Co"/>
    <x v="5"/>
    <x v="44"/>
  </r>
  <r>
    <n v="5"/>
    <n v="103"/>
    <x v="104"/>
    <s v="101000 Plant In Service"/>
    <n v="1"/>
    <n v="0"/>
    <n v="0"/>
    <n v="0"/>
    <n v="0"/>
    <n v="0"/>
    <n v="0"/>
    <n v="0"/>
    <s v="Wyoming"/>
    <d v="2021-12-01T00:00:00"/>
    <x v="0"/>
    <x v="2"/>
    <x v="2"/>
    <s v="Cheyenne Light Fuel &amp; Power Co"/>
    <x v="5"/>
    <x v="44"/>
  </r>
  <r>
    <n v="5"/>
    <n v="103"/>
    <x v="104"/>
    <s v="101000 Plant In Service"/>
    <n v="1"/>
    <n v="0"/>
    <n v="0"/>
    <n v="0"/>
    <n v="0"/>
    <n v="0"/>
    <n v="0"/>
    <n v="0"/>
    <s v="Wyoming"/>
    <d v="2021-12-01T00:00:00"/>
    <x v="0"/>
    <x v="3"/>
    <x v="2"/>
    <s v="Cheyenne Light Fuel &amp; Power Co"/>
    <x v="5"/>
    <x v="44"/>
  </r>
  <r>
    <n v="5"/>
    <n v="103"/>
    <x v="104"/>
    <s v="101000 Plant In Service"/>
    <n v="1"/>
    <n v="0"/>
    <n v="0"/>
    <n v="0"/>
    <n v="0"/>
    <n v="0"/>
    <n v="0"/>
    <n v="0"/>
    <s v="Wyoming"/>
    <d v="2021-12-01T00:00:00"/>
    <x v="0"/>
    <x v="4"/>
    <x v="2"/>
    <s v="Cheyenne Light Fuel &amp; Power Co"/>
    <x v="5"/>
    <x v="44"/>
  </r>
  <r>
    <n v="5"/>
    <n v="103"/>
    <x v="104"/>
    <s v="101000 Plant In Service"/>
    <n v="1"/>
    <n v="0"/>
    <n v="0"/>
    <n v="0"/>
    <n v="0"/>
    <n v="0"/>
    <n v="0"/>
    <n v="0"/>
    <s v="Wyoming"/>
    <d v="2021-12-01T00:00:00"/>
    <x v="0"/>
    <x v="5"/>
    <x v="2"/>
    <s v="Cheyenne Light Fuel &amp; Power Co"/>
    <x v="5"/>
    <x v="44"/>
  </r>
  <r>
    <n v="5"/>
    <n v="103"/>
    <x v="104"/>
    <s v="101000 Plant In Service"/>
    <n v="1"/>
    <n v="0"/>
    <n v="0"/>
    <n v="0"/>
    <n v="0"/>
    <n v="0"/>
    <n v="0"/>
    <n v="0"/>
    <s v="Wyoming"/>
    <d v="2021-12-01T00:00:00"/>
    <x v="0"/>
    <x v="6"/>
    <x v="2"/>
    <s v="Cheyenne Light Fuel &amp; Power Co"/>
    <x v="5"/>
    <x v="44"/>
  </r>
  <r>
    <n v="5"/>
    <n v="103"/>
    <x v="104"/>
    <s v="101000 Plant In Service"/>
    <n v="1"/>
    <n v="0"/>
    <n v="0"/>
    <n v="0"/>
    <n v="0"/>
    <n v="0"/>
    <n v="0"/>
    <n v="0"/>
    <s v="Wyoming"/>
    <d v="2021-12-01T00:00:00"/>
    <x v="0"/>
    <x v="7"/>
    <x v="2"/>
    <s v="Cheyenne Light Fuel &amp; Power Co"/>
    <x v="5"/>
    <x v="44"/>
  </r>
  <r>
    <n v="5"/>
    <n v="103"/>
    <x v="104"/>
    <s v="101000 Plant In Service"/>
    <n v="1"/>
    <n v="0"/>
    <n v="0"/>
    <n v="0"/>
    <n v="0"/>
    <n v="0"/>
    <n v="0"/>
    <n v="0"/>
    <s v="Wyoming"/>
    <d v="2021-12-01T00:00:00"/>
    <x v="0"/>
    <x v="8"/>
    <x v="2"/>
    <s v="Cheyenne Light Fuel &amp; Power Co"/>
    <x v="5"/>
    <x v="44"/>
  </r>
  <r>
    <n v="5"/>
    <n v="103"/>
    <x v="104"/>
    <s v="101000 Plant In Service"/>
    <n v="1"/>
    <n v="0"/>
    <n v="0"/>
    <n v="0"/>
    <n v="0"/>
    <n v="0"/>
    <n v="0"/>
    <n v="0"/>
    <s v="Wyoming"/>
    <d v="2021-12-01T00:00:00"/>
    <x v="0"/>
    <x v="9"/>
    <x v="2"/>
    <s v="Cheyenne Light Fuel &amp; Power Co"/>
    <x v="5"/>
    <x v="44"/>
  </r>
  <r>
    <n v="5"/>
    <n v="103"/>
    <x v="104"/>
    <s v="101000 Plant In Service"/>
    <n v="1"/>
    <n v="0"/>
    <n v="0"/>
    <n v="0"/>
    <n v="0"/>
    <n v="0"/>
    <n v="0"/>
    <n v="0"/>
    <s v="Wyoming"/>
    <d v="2021-12-01T00:00:00"/>
    <x v="0"/>
    <x v="10"/>
    <x v="2"/>
    <s v="Cheyenne Light Fuel &amp; Power Co"/>
    <x v="5"/>
    <x v="44"/>
  </r>
  <r>
    <n v="5"/>
    <n v="103"/>
    <x v="104"/>
    <s v="101000 Plant In Service"/>
    <n v="1"/>
    <n v="0"/>
    <n v="0"/>
    <n v="0"/>
    <n v="0"/>
    <n v="0"/>
    <n v="0"/>
    <n v="0"/>
    <s v="Wyoming"/>
    <d v="2021-12-01T00:00:00"/>
    <x v="0"/>
    <x v="11"/>
    <x v="2"/>
    <s v="Cheyenne Light Fuel &amp; Power Co"/>
    <x v="5"/>
    <x v="44"/>
  </r>
  <r>
    <n v="5"/>
    <n v="103"/>
    <x v="104"/>
    <s v="101000 Plant In Service"/>
    <n v="1"/>
    <n v="0"/>
    <n v="0"/>
    <n v="0"/>
    <n v="0"/>
    <n v="0"/>
    <n v="0"/>
    <n v="0"/>
    <s v="Wyoming"/>
    <d v="2021-12-01T00:00:00"/>
    <x v="0"/>
    <x v="12"/>
    <x v="2"/>
    <s v="Cheyenne Light Fuel &amp; Power Co"/>
    <x v="5"/>
    <x v="44"/>
  </r>
  <r>
    <n v="5"/>
    <n v="103"/>
    <x v="105"/>
    <s v="101000 Plant In Service"/>
    <n v="1"/>
    <n v="0"/>
    <n v="0"/>
    <n v="0"/>
    <n v="0"/>
    <n v="0"/>
    <n v="0"/>
    <n v="0"/>
    <s v="Wyoming"/>
    <d v="2021-12-01T00:00:00"/>
    <x v="0"/>
    <x v="0"/>
    <x v="2"/>
    <s v="Cheyenne Light Fuel &amp; Power Co"/>
    <x v="5"/>
    <x v="44"/>
  </r>
  <r>
    <n v="5"/>
    <n v="103"/>
    <x v="105"/>
    <s v="101000 Plant In Service"/>
    <n v="1"/>
    <n v="0"/>
    <n v="0"/>
    <n v="0"/>
    <n v="0"/>
    <n v="0"/>
    <n v="0"/>
    <n v="0"/>
    <s v="Wyoming"/>
    <d v="2021-12-01T00:00:00"/>
    <x v="0"/>
    <x v="1"/>
    <x v="2"/>
    <s v="Cheyenne Light Fuel &amp; Power Co"/>
    <x v="5"/>
    <x v="44"/>
  </r>
  <r>
    <n v="5"/>
    <n v="103"/>
    <x v="105"/>
    <s v="101000 Plant In Service"/>
    <n v="1"/>
    <n v="0"/>
    <n v="0"/>
    <n v="0"/>
    <n v="0"/>
    <n v="0"/>
    <n v="0"/>
    <n v="0"/>
    <s v="Wyoming"/>
    <d v="2021-12-01T00:00:00"/>
    <x v="0"/>
    <x v="2"/>
    <x v="2"/>
    <s v="Cheyenne Light Fuel &amp; Power Co"/>
    <x v="5"/>
    <x v="44"/>
  </r>
  <r>
    <n v="5"/>
    <n v="103"/>
    <x v="105"/>
    <s v="101000 Plant In Service"/>
    <n v="1"/>
    <n v="0"/>
    <n v="0"/>
    <n v="0"/>
    <n v="0"/>
    <n v="0"/>
    <n v="0"/>
    <n v="0"/>
    <s v="Wyoming"/>
    <d v="2021-12-01T00:00:00"/>
    <x v="0"/>
    <x v="3"/>
    <x v="2"/>
    <s v="Cheyenne Light Fuel &amp; Power Co"/>
    <x v="5"/>
    <x v="44"/>
  </r>
  <r>
    <n v="5"/>
    <n v="103"/>
    <x v="105"/>
    <s v="101000 Plant In Service"/>
    <n v="1"/>
    <n v="0"/>
    <n v="0"/>
    <n v="0"/>
    <n v="0"/>
    <n v="0"/>
    <n v="0"/>
    <n v="0"/>
    <s v="Wyoming"/>
    <d v="2021-12-01T00:00:00"/>
    <x v="0"/>
    <x v="4"/>
    <x v="2"/>
    <s v="Cheyenne Light Fuel &amp; Power Co"/>
    <x v="5"/>
    <x v="44"/>
  </r>
  <r>
    <n v="5"/>
    <n v="103"/>
    <x v="105"/>
    <s v="101000 Plant In Service"/>
    <n v="1"/>
    <n v="0"/>
    <n v="0"/>
    <n v="0"/>
    <n v="0"/>
    <n v="0"/>
    <n v="0"/>
    <n v="0"/>
    <s v="Wyoming"/>
    <d v="2021-12-01T00:00:00"/>
    <x v="0"/>
    <x v="5"/>
    <x v="2"/>
    <s v="Cheyenne Light Fuel &amp; Power Co"/>
    <x v="5"/>
    <x v="44"/>
  </r>
  <r>
    <n v="5"/>
    <n v="103"/>
    <x v="105"/>
    <s v="101000 Plant In Service"/>
    <n v="1"/>
    <n v="0"/>
    <n v="0"/>
    <n v="0"/>
    <n v="0"/>
    <n v="0"/>
    <n v="0"/>
    <n v="0"/>
    <s v="Wyoming"/>
    <d v="2021-12-01T00:00:00"/>
    <x v="0"/>
    <x v="6"/>
    <x v="2"/>
    <s v="Cheyenne Light Fuel &amp; Power Co"/>
    <x v="5"/>
    <x v="44"/>
  </r>
  <r>
    <n v="5"/>
    <n v="103"/>
    <x v="105"/>
    <s v="101000 Plant In Service"/>
    <n v="1"/>
    <n v="0"/>
    <n v="0"/>
    <n v="0"/>
    <n v="0"/>
    <n v="0"/>
    <n v="0"/>
    <n v="0"/>
    <s v="Wyoming"/>
    <d v="2021-12-01T00:00:00"/>
    <x v="0"/>
    <x v="7"/>
    <x v="2"/>
    <s v="Cheyenne Light Fuel &amp; Power Co"/>
    <x v="5"/>
    <x v="44"/>
  </r>
  <r>
    <n v="5"/>
    <n v="103"/>
    <x v="105"/>
    <s v="101000 Plant In Service"/>
    <n v="1"/>
    <n v="0"/>
    <n v="0"/>
    <n v="0"/>
    <n v="0"/>
    <n v="0"/>
    <n v="0"/>
    <n v="0"/>
    <s v="Wyoming"/>
    <d v="2021-12-01T00:00:00"/>
    <x v="0"/>
    <x v="8"/>
    <x v="2"/>
    <s v="Cheyenne Light Fuel &amp; Power Co"/>
    <x v="5"/>
    <x v="44"/>
  </r>
  <r>
    <n v="5"/>
    <n v="103"/>
    <x v="105"/>
    <s v="101000 Plant In Service"/>
    <n v="1"/>
    <n v="0"/>
    <n v="0"/>
    <n v="0"/>
    <n v="0"/>
    <n v="0"/>
    <n v="0"/>
    <n v="0"/>
    <s v="Wyoming"/>
    <d v="2021-12-01T00:00:00"/>
    <x v="0"/>
    <x v="9"/>
    <x v="2"/>
    <s v="Cheyenne Light Fuel &amp; Power Co"/>
    <x v="5"/>
    <x v="44"/>
  </r>
  <r>
    <n v="5"/>
    <n v="103"/>
    <x v="105"/>
    <s v="101000 Plant In Service"/>
    <n v="1"/>
    <n v="0"/>
    <n v="0"/>
    <n v="0"/>
    <n v="0"/>
    <n v="0"/>
    <n v="0"/>
    <n v="0"/>
    <s v="Wyoming"/>
    <d v="2021-12-01T00:00:00"/>
    <x v="0"/>
    <x v="10"/>
    <x v="2"/>
    <s v="Cheyenne Light Fuel &amp; Power Co"/>
    <x v="5"/>
    <x v="44"/>
  </r>
  <r>
    <n v="5"/>
    <n v="103"/>
    <x v="105"/>
    <s v="101000 Plant In Service"/>
    <n v="1"/>
    <n v="0"/>
    <n v="0"/>
    <n v="0"/>
    <n v="0"/>
    <n v="0"/>
    <n v="0"/>
    <n v="0"/>
    <s v="Wyoming"/>
    <d v="2021-12-01T00:00:00"/>
    <x v="0"/>
    <x v="11"/>
    <x v="2"/>
    <s v="Cheyenne Light Fuel &amp; Power Co"/>
    <x v="5"/>
    <x v="44"/>
  </r>
  <r>
    <n v="5"/>
    <n v="103"/>
    <x v="105"/>
    <s v="101000 Plant In Service"/>
    <n v="1"/>
    <n v="0"/>
    <n v="0"/>
    <n v="0"/>
    <n v="0"/>
    <n v="0"/>
    <n v="0"/>
    <n v="0"/>
    <s v="Wyoming"/>
    <d v="2021-12-01T00:00:00"/>
    <x v="0"/>
    <x v="12"/>
    <x v="2"/>
    <s v="Cheyenne Light Fuel &amp; Power Co"/>
    <x v="5"/>
    <x v="44"/>
  </r>
  <r>
    <n v="5"/>
    <n v="103"/>
    <x v="106"/>
    <s v="101000 Plant In Service"/>
    <n v="1"/>
    <n v="0"/>
    <n v="0"/>
    <n v="0"/>
    <n v="0"/>
    <n v="0"/>
    <n v="0"/>
    <n v="0"/>
    <s v="Wyoming"/>
    <d v="2021-12-01T00:00:00"/>
    <x v="0"/>
    <x v="0"/>
    <x v="2"/>
    <s v="Cheyenne Light Fuel &amp; Power Co"/>
    <x v="5"/>
    <x v="44"/>
  </r>
  <r>
    <n v="5"/>
    <n v="103"/>
    <x v="106"/>
    <s v="101000 Plant In Service"/>
    <n v="1"/>
    <n v="0"/>
    <n v="0"/>
    <n v="0"/>
    <n v="0"/>
    <n v="0"/>
    <n v="0"/>
    <n v="0"/>
    <s v="Wyoming"/>
    <d v="2021-12-01T00:00:00"/>
    <x v="0"/>
    <x v="1"/>
    <x v="2"/>
    <s v="Cheyenne Light Fuel &amp; Power Co"/>
    <x v="5"/>
    <x v="44"/>
  </r>
  <r>
    <n v="5"/>
    <n v="103"/>
    <x v="106"/>
    <s v="101000 Plant In Service"/>
    <n v="1"/>
    <n v="0"/>
    <n v="0"/>
    <n v="0"/>
    <n v="0"/>
    <n v="0"/>
    <n v="0"/>
    <n v="0"/>
    <s v="Wyoming"/>
    <d v="2021-12-01T00:00:00"/>
    <x v="0"/>
    <x v="2"/>
    <x v="2"/>
    <s v="Cheyenne Light Fuel &amp; Power Co"/>
    <x v="5"/>
    <x v="44"/>
  </r>
  <r>
    <n v="5"/>
    <n v="103"/>
    <x v="106"/>
    <s v="101000 Plant In Service"/>
    <n v="1"/>
    <n v="0"/>
    <n v="0"/>
    <n v="0"/>
    <n v="0"/>
    <n v="0"/>
    <n v="0"/>
    <n v="0"/>
    <s v="Wyoming"/>
    <d v="2021-12-01T00:00:00"/>
    <x v="0"/>
    <x v="3"/>
    <x v="2"/>
    <s v="Cheyenne Light Fuel &amp; Power Co"/>
    <x v="5"/>
    <x v="44"/>
  </r>
  <r>
    <n v="5"/>
    <n v="103"/>
    <x v="106"/>
    <s v="101000 Plant In Service"/>
    <n v="1"/>
    <n v="0"/>
    <n v="0"/>
    <n v="0"/>
    <n v="0"/>
    <n v="0"/>
    <n v="0"/>
    <n v="0"/>
    <s v="Wyoming"/>
    <d v="2021-12-01T00:00:00"/>
    <x v="0"/>
    <x v="4"/>
    <x v="2"/>
    <s v="Cheyenne Light Fuel &amp; Power Co"/>
    <x v="5"/>
    <x v="44"/>
  </r>
  <r>
    <n v="5"/>
    <n v="103"/>
    <x v="106"/>
    <s v="101000 Plant In Service"/>
    <n v="1"/>
    <n v="0"/>
    <n v="0"/>
    <n v="0"/>
    <n v="0"/>
    <n v="0"/>
    <n v="0"/>
    <n v="0"/>
    <s v="Wyoming"/>
    <d v="2021-12-01T00:00:00"/>
    <x v="0"/>
    <x v="5"/>
    <x v="2"/>
    <s v="Cheyenne Light Fuel &amp; Power Co"/>
    <x v="5"/>
    <x v="44"/>
  </r>
  <r>
    <n v="5"/>
    <n v="103"/>
    <x v="106"/>
    <s v="101000 Plant In Service"/>
    <n v="1"/>
    <n v="0"/>
    <n v="0"/>
    <n v="0"/>
    <n v="0"/>
    <n v="0"/>
    <n v="0"/>
    <n v="0"/>
    <s v="Wyoming"/>
    <d v="2021-12-01T00:00:00"/>
    <x v="0"/>
    <x v="6"/>
    <x v="2"/>
    <s v="Cheyenne Light Fuel &amp; Power Co"/>
    <x v="5"/>
    <x v="44"/>
  </r>
  <r>
    <n v="5"/>
    <n v="103"/>
    <x v="106"/>
    <s v="101000 Plant In Service"/>
    <n v="1"/>
    <n v="0"/>
    <n v="0"/>
    <n v="0"/>
    <n v="0"/>
    <n v="0"/>
    <n v="0"/>
    <n v="0"/>
    <s v="Wyoming"/>
    <d v="2021-12-01T00:00:00"/>
    <x v="0"/>
    <x v="7"/>
    <x v="2"/>
    <s v="Cheyenne Light Fuel &amp; Power Co"/>
    <x v="5"/>
    <x v="44"/>
  </r>
  <r>
    <n v="5"/>
    <n v="103"/>
    <x v="106"/>
    <s v="101000 Plant In Service"/>
    <n v="1"/>
    <n v="0"/>
    <n v="0"/>
    <n v="0"/>
    <n v="0"/>
    <n v="0"/>
    <n v="0"/>
    <n v="0"/>
    <s v="Wyoming"/>
    <d v="2021-12-01T00:00:00"/>
    <x v="0"/>
    <x v="8"/>
    <x v="2"/>
    <s v="Cheyenne Light Fuel &amp; Power Co"/>
    <x v="5"/>
    <x v="44"/>
  </r>
  <r>
    <n v="5"/>
    <n v="103"/>
    <x v="106"/>
    <s v="101000 Plant In Service"/>
    <n v="1"/>
    <n v="0"/>
    <n v="0"/>
    <n v="0"/>
    <n v="0"/>
    <n v="0"/>
    <n v="0"/>
    <n v="0"/>
    <s v="Wyoming"/>
    <d v="2021-12-01T00:00:00"/>
    <x v="0"/>
    <x v="9"/>
    <x v="2"/>
    <s v="Cheyenne Light Fuel &amp; Power Co"/>
    <x v="5"/>
    <x v="44"/>
  </r>
  <r>
    <n v="5"/>
    <n v="103"/>
    <x v="106"/>
    <s v="101000 Plant In Service"/>
    <n v="1"/>
    <n v="0"/>
    <n v="0"/>
    <n v="0"/>
    <n v="0"/>
    <n v="0"/>
    <n v="0"/>
    <n v="0"/>
    <s v="Wyoming"/>
    <d v="2021-12-01T00:00:00"/>
    <x v="0"/>
    <x v="10"/>
    <x v="2"/>
    <s v="Cheyenne Light Fuel &amp; Power Co"/>
    <x v="5"/>
    <x v="44"/>
  </r>
  <r>
    <n v="5"/>
    <n v="103"/>
    <x v="106"/>
    <s v="101000 Plant In Service"/>
    <n v="1"/>
    <n v="0"/>
    <n v="0"/>
    <n v="0"/>
    <n v="0"/>
    <n v="0"/>
    <n v="0"/>
    <n v="0"/>
    <s v="Wyoming"/>
    <d v="2021-12-01T00:00:00"/>
    <x v="0"/>
    <x v="11"/>
    <x v="2"/>
    <s v="Cheyenne Light Fuel &amp; Power Co"/>
    <x v="5"/>
    <x v="44"/>
  </r>
  <r>
    <n v="5"/>
    <n v="103"/>
    <x v="106"/>
    <s v="101000 Plant In Service"/>
    <n v="1"/>
    <n v="0"/>
    <n v="0"/>
    <n v="0"/>
    <n v="0"/>
    <n v="0"/>
    <n v="0"/>
    <n v="0"/>
    <s v="Wyoming"/>
    <d v="2021-12-01T00:00:00"/>
    <x v="0"/>
    <x v="12"/>
    <x v="2"/>
    <s v="Cheyenne Light Fuel &amp; Power Co"/>
    <x v="5"/>
    <x v="44"/>
  </r>
  <r>
    <n v="5"/>
    <n v="103"/>
    <x v="107"/>
    <s v="101000 Plant In Service"/>
    <n v="1"/>
    <n v="0"/>
    <n v="0"/>
    <n v="0"/>
    <n v="0"/>
    <n v="0"/>
    <n v="0"/>
    <n v="0"/>
    <s v="Wyoming"/>
    <d v="2021-12-01T00:00:00"/>
    <x v="0"/>
    <x v="0"/>
    <x v="2"/>
    <s v="Cheyenne Light Fuel &amp; Power Co"/>
    <x v="5"/>
    <x v="44"/>
  </r>
  <r>
    <n v="5"/>
    <n v="103"/>
    <x v="107"/>
    <s v="101000 Plant In Service"/>
    <n v="1"/>
    <n v="0"/>
    <n v="0"/>
    <n v="0"/>
    <n v="0"/>
    <n v="0"/>
    <n v="0"/>
    <n v="0"/>
    <s v="Wyoming"/>
    <d v="2021-12-01T00:00:00"/>
    <x v="0"/>
    <x v="1"/>
    <x v="2"/>
    <s v="Cheyenne Light Fuel &amp; Power Co"/>
    <x v="5"/>
    <x v="44"/>
  </r>
  <r>
    <n v="5"/>
    <n v="103"/>
    <x v="107"/>
    <s v="101000 Plant In Service"/>
    <n v="1"/>
    <n v="0"/>
    <n v="0"/>
    <n v="0"/>
    <n v="0"/>
    <n v="0"/>
    <n v="0"/>
    <n v="0"/>
    <s v="Wyoming"/>
    <d v="2021-12-01T00:00:00"/>
    <x v="0"/>
    <x v="2"/>
    <x v="2"/>
    <s v="Cheyenne Light Fuel &amp; Power Co"/>
    <x v="5"/>
    <x v="44"/>
  </r>
  <r>
    <n v="5"/>
    <n v="103"/>
    <x v="107"/>
    <s v="101000 Plant In Service"/>
    <n v="1"/>
    <n v="0"/>
    <n v="0"/>
    <n v="0"/>
    <n v="0"/>
    <n v="0"/>
    <n v="0"/>
    <n v="0"/>
    <s v="Wyoming"/>
    <d v="2021-12-01T00:00:00"/>
    <x v="0"/>
    <x v="3"/>
    <x v="2"/>
    <s v="Cheyenne Light Fuel &amp; Power Co"/>
    <x v="5"/>
    <x v="44"/>
  </r>
  <r>
    <n v="5"/>
    <n v="103"/>
    <x v="107"/>
    <s v="101000 Plant In Service"/>
    <n v="1"/>
    <n v="0"/>
    <n v="0"/>
    <n v="0"/>
    <n v="0"/>
    <n v="0"/>
    <n v="0"/>
    <n v="0"/>
    <s v="Wyoming"/>
    <d v="2021-12-01T00:00:00"/>
    <x v="0"/>
    <x v="4"/>
    <x v="2"/>
    <s v="Cheyenne Light Fuel &amp; Power Co"/>
    <x v="5"/>
    <x v="44"/>
  </r>
  <r>
    <n v="5"/>
    <n v="103"/>
    <x v="107"/>
    <s v="101000 Plant In Service"/>
    <n v="1"/>
    <n v="0"/>
    <n v="0"/>
    <n v="0"/>
    <n v="0"/>
    <n v="0"/>
    <n v="0"/>
    <n v="0"/>
    <s v="Wyoming"/>
    <d v="2021-12-01T00:00:00"/>
    <x v="0"/>
    <x v="5"/>
    <x v="2"/>
    <s v="Cheyenne Light Fuel &amp; Power Co"/>
    <x v="5"/>
    <x v="44"/>
  </r>
  <r>
    <n v="5"/>
    <n v="103"/>
    <x v="107"/>
    <s v="101000 Plant In Service"/>
    <n v="1"/>
    <n v="0"/>
    <n v="0"/>
    <n v="0"/>
    <n v="0"/>
    <n v="0"/>
    <n v="0"/>
    <n v="0"/>
    <s v="Wyoming"/>
    <d v="2021-12-01T00:00:00"/>
    <x v="0"/>
    <x v="6"/>
    <x v="2"/>
    <s v="Cheyenne Light Fuel &amp; Power Co"/>
    <x v="5"/>
    <x v="44"/>
  </r>
  <r>
    <n v="5"/>
    <n v="103"/>
    <x v="107"/>
    <s v="101000 Plant In Service"/>
    <n v="1"/>
    <n v="0"/>
    <n v="0"/>
    <n v="0"/>
    <n v="0"/>
    <n v="0"/>
    <n v="0"/>
    <n v="0"/>
    <s v="Wyoming"/>
    <d v="2021-12-01T00:00:00"/>
    <x v="0"/>
    <x v="7"/>
    <x v="2"/>
    <s v="Cheyenne Light Fuel &amp; Power Co"/>
    <x v="5"/>
    <x v="44"/>
  </r>
  <r>
    <n v="5"/>
    <n v="103"/>
    <x v="107"/>
    <s v="101000 Plant In Service"/>
    <n v="1"/>
    <n v="0"/>
    <n v="0"/>
    <n v="0"/>
    <n v="0"/>
    <n v="0"/>
    <n v="0"/>
    <n v="0"/>
    <s v="Wyoming"/>
    <d v="2021-12-01T00:00:00"/>
    <x v="0"/>
    <x v="8"/>
    <x v="2"/>
    <s v="Cheyenne Light Fuel &amp; Power Co"/>
    <x v="5"/>
    <x v="44"/>
  </r>
  <r>
    <n v="5"/>
    <n v="103"/>
    <x v="107"/>
    <s v="101000 Plant In Service"/>
    <n v="1"/>
    <n v="0"/>
    <n v="0"/>
    <n v="0"/>
    <n v="0"/>
    <n v="0"/>
    <n v="0"/>
    <n v="0"/>
    <s v="Wyoming"/>
    <d v="2021-12-01T00:00:00"/>
    <x v="0"/>
    <x v="9"/>
    <x v="2"/>
    <s v="Cheyenne Light Fuel &amp; Power Co"/>
    <x v="5"/>
    <x v="44"/>
  </r>
  <r>
    <n v="5"/>
    <n v="103"/>
    <x v="107"/>
    <s v="101000 Plant In Service"/>
    <n v="1"/>
    <n v="0"/>
    <n v="0"/>
    <n v="0"/>
    <n v="0"/>
    <n v="0"/>
    <n v="0"/>
    <n v="0"/>
    <s v="Wyoming"/>
    <d v="2021-12-01T00:00:00"/>
    <x v="0"/>
    <x v="10"/>
    <x v="2"/>
    <s v="Cheyenne Light Fuel &amp; Power Co"/>
    <x v="5"/>
    <x v="44"/>
  </r>
  <r>
    <n v="5"/>
    <n v="103"/>
    <x v="107"/>
    <s v="101000 Plant In Service"/>
    <n v="1"/>
    <n v="0"/>
    <n v="0"/>
    <n v="0"/>
    <n v="0"/>
    <n v="0"/>
    <n v="0"/>
    <n v="0"/>
    <s v="Wyoming"/>
    <d v="2021-12-01T00:00:00"/>
    <x v="0"/>
    <x v="11"/>
    <x v="2"/>
    <s v="Cheyenne Light Fuel &amp; Power Co"/>
    <x v="5"/>
    <x v="44"/>
  </r>
  <r>
    <n v="5"/>
    <n v="103"/>
    <x v="107"/>
    <s v="101000 Plant In Service"/>
    <n v="1"/>
    <n v="0"/>
    <n v="0"/>
    <n v="0"/>
    <n v="0"/>
    <n v="0"/>
    <n v="0"/>
    <n v="0"/>
    <s v="Wyoming"/>
    <d v="2021-12-01T00:00:00"/>
    <x v="0"/>
    <x v="12"/>
    <x v="2"/>
    <s v="Cheyenne Light Fuel &amp; Power Co"/>
    <x v="5"/>
    <x v="44"/>
  </r>
  <r>
    <n v="5"/>
    <n v="103"/>
    <x v="108"/>
    <s v="101000 Plant In Service"/>
    <n v="1"/>
    <n v="0"/>
    <n v="0"/>
    <n v="0"/>
    <n v="0"/>
    <n v="0"/>
    <n v="0"/>
    <n v="0"/>
    <s v="Wyoming"/>
    <d v="2021-12-01T00:00:00"/>
    <x v="0"/>
    <x v="0"/>
    <x v="2"/>
    <s v="Cheyenne Light Fuel &amp; Power Co"/>
    <x v="5"/>
    <x v="45"/>
  </r>
  <r>
    <n v="5"/>
    <n v="103"/>
    <x v="108"/>
    <s v="101000 Plant In Service"/>
    <n v="1"/>
    <n v="0"/>
    <n v="0"/>
    <n v="0"/>
    <n v="0"/>
    <n v="0"/>
    <n v="0"/>
    <n v="0"/>
    <s v="Wyoming"/>
    <d v="2021-12-01T00:00:00"/>
    <x v="0"/>
    <x v="1"/>
    <x v="2"/>
    <s v="Cheyenne Light Fuel &amp; Power Co"/>
    <x v="5"/>
    <x v="45"/>
  </r>
  <r>
    <n v="5"/>
    <n v="103"/>
    <x v="108"/>
    <s v="101000 Plant In Service"/>
    <n v="1"/>
    <n v="0"/>
    <n v="0"/>
    <n v="0"/>
    <n v="0"/>
    <n v="0"/>
    <n v="0"/>
    <n v="0"/>
    <s v="Wyoming"/>
    <d v="2021-12-01T00:00:00"/>
    <x v="0"/>
    <x v="2"/>
    <x v="2"/>
    <s v="Cheyenne Light Fuel &amp; Power Co"/>
    <x v="5"/>
    <x v="45"/>
  </r>
  <r>
    <n v="5"/>
    <n v="103"/>
    <x v="108"/>
    <s v="101000 Plant In Service"/>
    <n v="1"/>
    <n v="0"/>
    <n v="0"/>
    <n v="0"/>
    <n v="0"/>
    <n v="0"/>
    <n v="0"/>
    <n v="0"/>
    <s v="Wyoming"/>
    <d v="2021-12-01T00:00:00"/>
    <x v="0"/>
    <x v="3"/>
    <x v="2"/>
    <s v="Cheyenne Light Fuel &amp; Power Co"/>
    <x v="5"/>
    <x v="45"/>
  </r>
  <r>
    <n v="5"/>
    <n v="103"/>
    <x v="108"/>
    <s v="101000 Plant In Service"/>
    <n v="1"/>
    <n v="0"/>
    <n v="0"/>
    <n v="0"/>
    <n v="0"/>
    <n v="0"/>
    <n v="0"/>
    <n v="0"/>
    <s v="Wyoming"/>
    <d v="2021-12-01T00:00:00"/>
    <x v="0"/>
    <x v="4"/>
    <x v="2"/>
    <s v="Cheyenne Light Fuel &amp; Power Co"/>
    <x v="5"/>
    <x v="45"/>
  </r>
  <r>
    <n v="5"/>
    <n v="103"/>
    <x v="108"/>
    <s v="101000 Plant In Service"/>
    <n v="1"/>
    <n v="0"/>
    <n v="0"/>
    <n v="0"/>
    <n v="0"/>
    <n v="0"/>
    <n v="0"/>
    <n v="0"/>
    <s v="Wyoming"/>
    <d v="2021-12-01T00:00:00"/>
    <x v="0"/>
    <x v="5"/>
    <x v="2"/>
    <s v="Cheyenne Light Fuel &amp; Power Co"/>
    <x v="5"/>
    <x v="45"/>
  </r>
  <r>
    <n v="5"/>
    <n v="103"/>
    <x v="108"/>
    <s v="101000 Plant In Service"/>
    <n v="1"/>
    <n v="0"/>
    <n v="0"/>
    <n v="0"/>
    <n v="0"/>
    <n v="0"/>
    <n v="0"/>
    <n v="0"/>
    <s v="Wyoming"/>
    <d v="2021-12-01T00:00:00"/>
    <x v="0"/>
    <x v="6"/>
    <x v="2"/>
    <s v="Cheyenne Light Fuel &amp; Power Co"/>
    <x v="5"/>
    <x v="45"/>
  </r>
  <r>
    <n v="5"/>
    <n v="103"/>
    <x v="108"/>
    <s v="101000 Plant In Service"/>
    <n v="1"/>
    <n v="0"/>
    <n v="0"/>
    <n v="0"/>
    <n v="0"/>
    <n v="0"/>
    <n v="0"/>
    <n v="0"/>
    <s v="Wyoming"/>
    <d v="2021-12-01T00:00:00"/>
    <x v="0"/>
    <x v="7"/>
    <x v="2"/>
    <s v="Cheyenne Light Fuel &amp; Power Co"/>
    <x v="5"/>
    <x v="45"/>
  </r>
  <r>
    <n v="5"/>
    <n v="103"/>
    <x v="108"/>
    <s v="101000 Plant In Service"/>
    <n v="1"/>
    <n v="0"/>
    <n v="0"/>
    <n v="0"/>
    <n v="0"/>
    <n v="0"/>
    <n v="0"/>
    <n v="0"/>
    <s v="Wyoming"/>
    <d v="2021-12-01T00:00:00"/>
    <x v="0"/>
    <x v="8"/>
    <x v="2"/>
    <s v="Cheyenne Light Fuel &amp; Power Co"/>
    <x v="5"/>
    <x v="45"/>
  </r>
  <r>
    <n v="5"/>
    <n v="103"/>
    <x v="108"/>
    <s v="101000 Plant In Service"/>
    <n v="1"/>
    <n v="0"/>
    <n v="0"/>
    <n v="0"/>
    <n v="0"/>
    <n v="0"/>
    <n v="0"/>
    <n v="0"/>
    <s v="Wyoming"/>
    <d v="2021-12-01T00:00:00"/>
    <x v="0"/>
    <x v="9"/>
    <x v="2"/>
    <s v="Cheyenne Light Fuel &amp; Power Co"/>
    <x v="5"/>
    <x v="45"/>
  </r>
  <r>
    <n v="5"/>
    <n v="103"/>
    <x v="108"/>
    <s v="101000 Plant In Service"/>
    <n v="1"/>
    <n v="0"/>
    <n v="0"/>
    <n v="0"/>
    <n v="0"/>
    <n v="0"/>
    <n v="0"/>
    <n v="0"/>
    <s v="Wyoming"/>
    <d v="2021-12-01T00:00:00"/>
    <x v="0"/>
    <x v="10"/>
    <x v="2"/>
    <s v="Cheyenne Light Fuel &amp; Power Co"/>
    <x v="5"/>
    <x v="45"/>
  </r>
  <r>
    <n v="5"/>
    <n v="103"/>
    <x v="108"/>
    <s v="101000 Plant In Service"/>
    <n v="1"/>
    <n v="0"/>
    <n v="0"/>
    <n v="0"/>
    <n v="0"/>
    <n v="0"/>
    <n v="0"/>
    <n v="0"/>
    <s v="Wyoming"/>
    <d v="2021-12-01T00:00:00"/>
    <x v="0"/>
    <x v="11"/>
    <x v="2"/>
    <s v="Cheyenne Light Fuel &amp; Power Co"/>
    <x v="5"/>
    <x v="45"/>
  </r>
  <r>
    <n v="5"/>
    <n v="103"/>
    <x v="108"/>
    <s v="101000 Plant In Service"/>
    <n v="1"/>
    <n v="0"/>
    <n v="0"/>
    <n v="0"/>
    <n v="0"/>
    <n v="0"/>
    <n v="0"/>
    <n v="0"/>
    <s v="Wyoming"/>
    <d v="2021-12-01T00:00:00"/>
    <x v="0"/>
    <x v="12"/>
    <x v="2"/>
    <s v="Cheyenne Light Fuel &amp; Power Co"/>
    <x v="5"/>
    <x v="45"/>
  </r>
  <r>
    <n v="5"/>
    <n v="103"/>
    <x v="109"/>
    <s v="101000 Plant In Service"/>
    <n v="1"/>
    <n v="0"/>
    <n v="0"/>
    <n v="0"/>
    <n v="0"/>
    <n v="0"/>
    <n v="0"/>
    <n v="0"/>
    <s v="Wyoming"/>
    <d v="2021-12-01T00:00:00"/>
    <x v="0"/>
    <x v="0"/>
    <x v="2"/>
    <s v="Cheyenne Light Fuel &amp; Power Co"/>
    <x v="5"/>
    <x v="46"/>
  </r>
  <r>
    <n v="5"/>
    <n v="103"/>
    <x v="109"/>
    <s v="101000 Plant In Service"/>
    <n v="1"/>
    <n v="0"/>
    <n v="0"/>
    <n v="0"/>
    <n v="0"/>
    <n v="0"/>
    <n v="0"/>
    <n v="0"/>
    <s v="Wyoming"/>
    <d v="2021-12-01T00:00:00"/>
    <x v="0"/>
    <x v="1"/>
    <x v="2"/>
    <s v="Cheyenne Light Fuel &amp; Power Co"/>
    <x v="5"/>
    <x v="46"/>
  </r>
  <r>
    <n v="5"/>
    <n v="103"/>
    <x v="109"/>
    <s v="101000 Plant In Service"/>
    <n v="1"/>
    <n v="0"/>
    <n v="0"/>
    <n v="0"/>
    <n v="0"/>
    <n v="0"/>
    <n v="0"/>
    <n v="0"/>
    <s v="Wyoming"/>
    <d v="2021-12-01T00:00:00"/>
    <x v="0"/>
    <x v="2"/>
    <x v="2"/>
    <s v="Cheyenne Light Fuel &amp; Power Co"/>
    <x v="5"/>
    <x v="46"/>
  </r>
  <r>
    <n v="5"/>
    <n v="103"/>
    <x v="109"/>
    <s v="101000 Plant In Service"/>
    <n v="1"/>
    <n v="0"/>
    <n v="0"/>
    <n v="0"/>
    <n v="0"/>
    <n v="0"/>
    <n v="0"/>
    <n v="0"/>
    <s v="Wyoming"/>
    <d v="2021-12-01T00:00:00"/>
    <x v="0"/>
    <x v="3"/>
    <x v="2"/>
    <s v="Cheyenne Light Fuel &amp; Power Co"/>
    <x v="5"/>
    <x v="46"/>
  </r>
  <r>
    <n v="5"/>
    <n v="103"/>
    <x v="109"/>
    <s v="101000 Plant In Service"/>
    <n v="1"/>
    <n v="0"/>
    <n v="0"/>
    <n v="0"/>
    <n v="0"/>
    <n v="0"/>
    <n v="0"/>
    <n v="0"/>
    <s v="Wyoming"/>
    <d v="2021-12-01T00:00:00"/>
    <x v="0"/>
    <x v="4"/>
    <x v="2"/>
    <s v="Cheyenne Light Fuel &amp; Power Co"/>
    <x v="5"/>
    <x v="46"/>
  </r>
  <r>
    <n v="5"/>
    <n v="103"/>
    <x v="109"/>
    <s v="101000 Plant In Service"/>
    <n v="1"/>
    <n v="0"/>
    <n v="0"/>
    <n v="0"/>
    <n v="0"/>
    <n v="0"/>
    <n v="0"/>
    <n v="0"/>
    <s v="Wyoming"/>
    <d v="2021-12-01T00:00:00"/>
    <x v="0"/>
    <x v="5"/>
    <x v="2"/>
    <s v="Cheyenne Light Fuel &amp; Power Co"/>
    <x v="5"/>
    <x v="46"/>
  </r>
  <r>
    <n v="5"/>
    <n v="103"/>
    <x v="109"/>
    <s v="101000 Plant In Service"/>
    <n v="1"/>
    <n v="0"/>
    <n v="0"/>
    <n v="0"/>
    <n v="0"/>
    <n v="0"/>
    <n v="0"/>
    <n v="0"/>
    <s v="Wyoming"/>
    <d v="2021-12-01T00:00:00"/>
    <x v="0"/>
    <x v="6"/>
    <x v="2"/>
    <s v="Cheyenne Light Fuel &amp; Power Co"/>
    <x v="5"/>
    <x v="46"/>
  </r>
  <r>
    <n v="5"/>
    <n v="103"/>
    <x v="109"/>
    <s v="101000 Plant In Service"/>
    <n v="1"/>
    <n v="0"/>
    <n v="0"/>
    <n v="0"/>
    <n v="0"/>
    <n v="0"/>
    <n v="0"/>
    <n v="0"/>
    <s v="Wyoming"/>
    <d v="2021-12-01T00:00:00"/>
    <x v="0"/>
    <x v="7"/>
    <x v="2"/>
    <s v="Cheyenne Light Fuel &amp; Power Co"/>
    <x v="5"/>
    <x v="46"/>
  </r>
  <r>
    <n v="5"/>
    <n v="103"/>
    <x v="109"/>
    <s v="101000 Plant In Service"/>
    <n v="1"/>
    <n v="0"/>
    <n v="0"/>
    <n v="0"/>
    <n v="0"/>
    <n v="0"/>
    <n v="0"/>
    <n v="0"/>
    <s v="Wyoming"/>
    <d v="2021-12-01T00:00:00"/>
    <x v="0"/>
    <x v="8"/>
    <x v="2"/>
    <s v="Cheyenne Light Fuel &amp; Power Co"/>
    <x v="5"/>
    <x v="46"/>
  </r>
  <r>
    <n v="5"/>
    <n v="103"/>
    <x v="109"/>
    <s v="101000 Plant In Service"/>
    <n v="1"/>
    <n v="0"/>
    <n v="0"/>
    <n v="0"/>
    <n v="0"/>
    <n v="0"/>
    <n v="0"/>
    <n v="0"/>
    <s v="Wyoming"/>
    <d v="2021-12-01T00:00:00"/>
    <x v="0"/>
    <x v="9"/>
    <x v="2"/>
    <s v="Cheyenne Light Fuel &amp; Power Co"/>
    <x v="5"/>
    <x v="46"/>
  </r>
  <r>
    <n v="5"/>
    <n v="103"/>
    <x v="109"/>
    <s v="101000 Plant In Service"/>
    <n v="1"/>
    <n v="0"/>
    <n v="0"/>
    <n v="0"/>
    <n v="0"/>
    <n v="0"/>
    <n v="0"/>
    <n v="0"/>
    <s v="Wyoming"/>
    <d v="2021-12-01T00:00:00"/>
    <x v="0"/>
    <x v="10"/>
    <x v="2"/>
    <s v="Cheyenne Light Fuel &amp; Power Co"/>
    <x v="5"/>
    <x v="46"/>
  </r>
  <r>
    <n v="5"/>
    <n v="103"/>
    <x v="109"/>
    <s v="101000 Plant In Service"/>
    <n v="1"/>
    <n v="0"/>
    <n v="0"/>
    <n v="0"/>
    <n v="0"/>
    <n v="0"/>
    <n v="0"/>
    <n v="0"/>
    <s v="Wyoming"/>
    <d v="2021-12-01T00:00:00"/>
    <x v="0"/>
    <x v="11"/>
    <x v="2"/>
    <s v="Cheyenne Light Fuel &amp; Power Co"/>
    <x v="5"/>
    <x v="46"/>
  </r>
  <r>
    <n v="5"/>
    <n v="103"/>
    <x v="109"/>
    <s v="101000 Plant In Service"/>
    <n v="1"/>
    <n v="0"/>
    <n v="0"/>
    <n v="0"/>
    <n v="0"/>
    <n v="0"/>
    <n v="0"/>
    <n v="0"/>
    <s v="Wyoming"/>
    <d v="2021-12-01T00:00:00"/>
    <x v="0"/>
    <x v="12"/>
    <x v="2"/>
    <s v="Cheyenne Light Fuel &amp; Power Co"/>
    <x v="5"/>
    <x v="46"/>
  </r>
  <r>
    <n v="5"/>
    <n v="103"/>
    <x v="110"/>
    <s v="101000 Plant In Service"/>
    <n v="1"/>
    <n v="0"/>
    <n v="0"/>
    <n v="0"/>
    <n v="0"/>
    <n v="0"/>
    <n v="0"/>
    <n v="0"/>
    <s v="Wyoming"/>
    <d v="2021-12-01T00:00:00"/>
    <x v="0"/>
    <x v="0"/>
    <x v="2"/>
    <s v="Cheyenne Light Fuel &amp; Power Co"/>
    <x v="5"/>
    <x v="47"/>
  </r>
  <r>
    <n v="5"/>
    <n v="103"/>
    <x v="110"/>
    <s v="101000 Plant In Service"/>
    <n v="1"/>
    <n v="0"/>
    <n v="0"/>
    <n v="0"/>
    <n v="0"/>
    <n v="0"/>
    <n v="0"/>
    <n v="0"/>
    <s v="Wyoming"/>
    <d v="2021-12-01T00:00:00"/>
    <x v="0"/>
    <x v="1"/>
    <x v="2"/>
    <s v="Cheyenne Light Fuel &amp; Power Co"/>
    <x v="5"/>
    <x v="47"/>
  </r>
  <r>
    <n v="5"/>
    <n v="103"/>
    <x v="110"/>
    <s v="101000 Plant In Service"/>
    <n v="1"/>
    <n v="0"/>
    <n v="0"/>
    <n v="0"/>
    <n v="0"/>
    <n v="0"/>
    <n v="0"/>
    <n v="0"/>
    <s v="Wyoming"/>
    <d v="2021-12-01T00:00:00"/>
    <x v="0"/>
    <x v="2"/>
    <x v="2"/>
    <s v="Cheyenne Light Fuel &amp; Power Co"/>
    <x v="5"/>
    <x v="47"/>
  </r>
  <r>
    <n v="5"/>
    <n v="103"/>
    <x v="110"/>
    <s v="101000 Plant In Service"/>
    <n v="1"/>
    <n v="0"/>
    <n v="0"/>
    <n v="0"/>
    <n v="0"/>
    <n v="0"/>
    <n v="0"/>
    <n v="0"/>
    <s v="Wyoming"/>
    <d v="2021-12-01T00:00:00"/>
    <x v="0"/>
    <x v="3"/>
    <x v="2"/>
    <s v="Cheyenne Light Fuel &amp; Power Co"/>
    <x v="5"/>
    <x v="47"/>
  </r>
  <r>
    <n v="5"/>
    <n v="103"/>
    <x v="110"/>
    <s v="101000 Plant In Service"/>
    <n v="1"/>
    <n v="0"/>
    <n v="0"/>
    <n v="0"/>
    <n v="0"/>
    <n v="0"/>
    <n v="0"/>
    <n v="0"/>
    <s v="Wyoming"/>
    <d v="2021-12-01T00:00:00"/>
    <x v="0"/>
    <x v="4"/>
    <x v="2"/>
    <s v="Cheyenne Light Fuel &amp; Power Co"/>
    <x v="5"/>
    <x v="47"/>
  </r>
  <r>
    <n v="5"/>
    <n v="103"/>
    <x v="110"/>
    <s v="101000 Plant In Service"/>
    <n v="1"/>
    <n v="0"/>
    <n v="0"/>
    <n v="0"/>
    <n v="0"/>
    <n v="0"/>
    <n v="0"/>
    <n v="0"/>
    <s v="Wyoming"/>
    <d v="2021-12-01T00:00:00"/>
    <x v="0"/>
    <x v="5"/>
    <x v="2"/>
    <s v="Cheyenne Light Fuel &amp; Power Co"/>
    <x v="5"/>
    <x v="47"/>
  </r>
  <r>
    <n v="5"/>
    <n v="103"/>
    <x v="110"/>
    <s v="101000 Plant In Service"/>
    <n v="1"/>
    <n v="0"/>
    <n v="0"/>
    <n v="0"/>
    <n v="0"/>
    <n v="0"/>
    <n v="0"/>
    <n v="0"/>
    <s v="Wyoming"/>
    <d v="2021-12-01T00:00:00"/>
    <x v="0"/>
    <x v="6"/>
    <x v="2"/>
    <s v="Cheyenne Light Fuel &amp; Power Co"/>
    <x v="5"/>
    <x v="47"/>
  </r>
  <r>
    <n v="5"/>
    <n v="103"/>
    <x v="110"/>
    <s v="101000 Plant In Service"/>
    <n v="1"/>
    <n v="0"/>
    <n v="0"/>
    <n v="0"/>
    <n v="0"/>
    <n v="0"/>
    <n v="0"/>
    <n v="0"/>
    <s v="Wyoming"/>
    <d v="2021-12-01T00:00:00"/>
    <x v="0"/>
    <x v="7"/>
    <x v="2"/>
    <s v="Cheyenne Light Fuel &amp; Power Co"/>
    <x v="5"/>
    <x v="47"/>
  </r>
  <r>
    <n v="5"/>
    <n v="103"/>
    <x v="110"/>
    <s v="101000 Plant In Service"/>
    <n v="1"/>
    <n v="0"/>
    <n v="0"/>
    <n v="0"/>
    <n v="0"/>
    <n v="0"/>
    <n v="0"/>
    <n v="0"/>
    <s v="Wyoming"/>
    <d v="2021-12-01T00:00:00"/>
    <x v="0"/>
    <x v="8"/>
    <x v="2"/>
    <s v="Cheyenne Light Fuel &amp; Power Co"/>
    <x v="5"/>
    <x v="47"/>
  </r>
  <r>
    <n v="5"/>
    <n v="103"/>
    <x v="110"/>
    <s v="101000 Plant In Service"/>
    <n v="1"/>
    <n v="0"/>
    <n v="0"/>
    <n v="0"/>
    <n v="0"/>
    <n v="0"/>
    <n v="0"/>
    <n v="0"/>
    <s v="Wyoming"/>
    <d v="2021-12-01T00:00:00"/>
    <x v="0"/>
    <x v="9"/>
    <x v="2"/>
    <s v="Cheyenne Light Fuel &amp; Power Co"/>
    <x v="5"/>
    <x v="47"/>
  </r>
  <r>
    <n v="5"/>
    <n v="103"/>
    <x v="110"/>
    <s v="101000 Plant In Service"/>
    <n v="1"/>
    <n v="0"/>
    <n v="0"/>
    <n v="0"/>
    <n v="0"/>
    <n v="0"/>
    <n v="0"/>
    <n v="0"/>
    <s v="Wyoming"/>
    <d v="2021-12-01T00:00:00"/>
    <x v="0"/>
    <x v="10"/>
    <x v="2"/>
    <s v="Cheyenne Light Fuel &amp; Power Co"/>
    <x v="5"/>
    <x v="47"/>
  </r>
  <r>
    <n v="5"/>
    <n v="103"/>
    <x v="110"/>
    <s v="101000 Plant In Service"/>
    <n v="1"/>
    <n v="0"/>
    <n v="0"/>
    <n v="0"/>
    <n v="0"/>
    <n v="0"/>
    <n v="0"/>
    <n v="0"/>
    <s v="Wyoming"/>
    <d v="2021-12-01T00:00:00"/>
    <x v="0"/>
    <x v="11"/>
    <x v="2"/>
    <s v="Cheyenne Light Fuel &amp; Power Co"/>
    <x v="5"/>
    <x v="47"/>
  </r>
  <r>
    <n v="5"/>
    <n v="103"/>
    <x v="110"/>
    <s v="101000 Plant In Service"/>
    <n v="1"/>
    <n v="0"/>
    <n v="0"/>
    <n v="0"/>
    <n v="0"/>
    <n v="0"/>
    <n v="0"/>
    <n v="0"/>
    <s v="Wyoming"/>
    <d v="2021-12-01T00:00:00"/>
    <x v="0"/>
    <x v="12"/>
    <x v="2"/>
    <s v="Cheyenne Light Fuel &amp; Power Co"/>
    <x v="5"/>
    <x v="47"/>
  </r>
  <r>
    <n v="5"/>
    <n v="103"/>
    <x v="111"/>
    <s v="101000 Plant In Service"/>
    <n v="1"/>
    <n v="0"/>
    <n v="0"/>
    <n v="0"/>
    <n v="0"/>
    <n v="0"/>
    <n v="0"/>
    <n v="0"/>
    <s v="Wyoming"/>
    <d v="2021-12-01T00:00:00"/>
    <x v="0"/>
    <x v="0"/>
    <x v="2"/>
    <s v="Cheyenne Light Fuel &amp; Power Co"/>
    <x v="5"/>
    <x v="47"/>
  </r>
  <r>
    <n v="5"/>
    <n v="103"/>
    <x v="111"/>
    <s v="101000 Plant In Service"/>
    <n v="1"/>
    <n v="0"/>
    <n v="0"/>
    <n v="0"/>
    <n v="0"/>
    <n v="0"/>
    <n v="0"/>
    <n v="0"/>
    <s v="Wyoming"/>
    <d v="2021-12-01T00:00:00"/>
    <x v="0"/>
    <x v="1"/>
    <x v="2"/>
    <s v="Cheyenne Light Fuel &amp; Power Co"/>
    <x v="5"/>
    <x v="47"/>
  </r>
  <r>
    <n v="5"/>
    <n v="103"/>
    <x v="111"/>
    <s v="101000 Plant In Service"/>
    <n v="1"/>
    <n v="0"/>
    <n v="0"/>
    <n v="0"/>
    <n v="0"/>
    <n v="0"/>
    <n v="0"/>
    <n v="0"/>
    <s v="Wyoming"/>
    <d v="2021-12-01T00:00:00"/>
    <x v="0"/>
    <x v="2"/>
    <x v="2"/>
    <s v="Cheyenne Light Fuel &amp; Power Co"/>
    <x v="5"/>
    <x v="47"/>
  </r>
  <r>
    <n v="5"/>
    <n v="103"/>
    <x v="111"/>
    <s v="101000 Plant In Service"/>
    <n v="1"/>
    <n v="0"/>
    <n v="0"/>
    <n v="0"/>
    <n v="0"/>
    <n v="0"/>
    <n v="0"/>
    <n v="0"/>
    <s v="Wyoming"/>
    <d v="2021-12-01T00:00:00"/>
    <x v="0"/>
    <x v="3"/>
    <x v="2"/>
    <s v="Cheyenne Light Fuel &amp; Power Co"/>
    <x v="5"/>
    <x v="47"/>
  </r>
  <r>
    <n v="5"/>
    <n v="103"/>
    <x v="111"/>
    <s v="101000 Plant In Service"/>
    <n v="1"/>
    <n v="0"/>
    <n v="0"/>
    <n v="0"/>
    <n v="0"/>
    <n v="0"/>
    <n v="0"/>
    <n v="0"/>
    <s v="Wyoming"/>
    <d v="2021-12-01T00:00:00"/>
    <x v="0"/>
    <x v="4"/>
    <x v="2"/>
    <s v="Cheyenne Light Fuel &amp; Power Co"/>
    <x v="5"/>
    <x v="47"/>
  </r>
  <r>
    <n v="5"/>
    <n v="103"/>
    <x v="111"/>
    <s v="101000 Plant In Service"/>
    <n v="1"/>
    <n v="0"/>
    <n v="0"/>
    <n v="0"/>
    <n v="0"/>
    <n v="0"/>
    <n v="0"/>
    <n v="0"/>
    <s v="Wyoming"/>
    <d v="2021-12-01T00:00:00"/>
    <x v="0"/>
    <x v="5"/>
    <x v="2"/>
    <s v="Cheyenne Light Fuel &amp; Power Co"/>
    <x v="5"/>
    <x v="47"/>
  </r>
  <r>
    <n v="5"/>
    <n v="103"/>
    <x v="111"/>
    <s v="101000 Plant In Service"/>
    <n v="1"/>
    <n v="0"/>
    <n v="0"/>
    <n v="0"/>
    <n v="0"/>
    <n v="0"/>
    <n v="0"/>
    <n v="0"/>
    <s v="Wyoming"/>
    <d v="2021-12-01T00:00:00"/>
    <x v="0"/>
    <x v="6"/>
    <x v="2"/>
    <s v="Cheyenne Light Fuel &amp; Power Co"/>
    <x v="5"/>
    <x v="47"/>
  </r>
  <r>
    <n v="5"/>
    <n v="103"/>
    <x v="111"/>
    <s v="101000 Plant In Service"/>
    <n v="1"/>
    <n v="0"/>
    <n v="0"/>
    <n v="0"/>
    <n v="0"/>
    <n v="0"/>
    <n v="0"/>
    <n v="0"/>
    <s v="Wyoming"/>
    <d v="2021-12-01T00:00:00"/>
    <x v="0"/>
    <x v="7"/>
    <x v="2"/>
    <s v="Cheyenne Light Fuel &amp; Power Co"/>
    <x v="5"/>
    <x v="47"/>
  </r>
  <r>
    <n v="5"/>
    <n v="103"/>
    <x v="111"/>
    <s v="101000 Plant In Service"/>
    <n v="1"/>
    <n v="0"/>
    <n v="0"/>
    <n v="0"/>
    <n v="0"/>
    <n v="0"/>
    <n v="0"/>
    <n v="0"/>
    <s v="Wyoming"/>
    <d v="2021-12-01T00:00:00"/>
    <x v="0"/>
    <x v="8"/>
    <x v="2"/>
    <s v="Cheyenne Light Fuel &amp; Power Co"/>
    <x v="5"/>
    <x v="47"/>
  </r>
  <r>
    <n v="5"/>
    <n v="103"/>
    <x v="111"/>
    <s v="101000 Plant In Service"/>
    <n v="1"/>
    <n v="0"/>
    <n v="0"/>
    <n v="0"/>
    <n v="0"/>
    <n v="0"/>
    <n v="0"/>
    <n v="0"/>
    <s v="Wyoming"/>
    <d v="2021-12-01T00:00:00"/>
    <x v="0"/>
    <x v="9"/>
    <x v="2"/>
    <s v="Cheyenne Light Fuel &amp; Power Co"/>
    <x v="5"/>
    <x v="47"/>
  </r>
  <r>
    <n v="5"/>
    <n v="103"/>
    <x v="111"/>
    <s v="101000 Plant In Service"/>
    <n v="1"/>
    <n v="0"/>
    <n v="0"/>
    <n v="0"/>
    <n v="0"/>
    <n v="0"/>
    <n v="0"/>
    <n v="0"/>
    <s v="Wyoming"/>
    <d v="2021-12-01T00:00:00"/>
    <x v="0"/>
    <x v="10"/>
    <x v="2"/>
    <s v="Cheyenne Light Fuel &amp; Power Co"/>
    <x v="5"/>
    <x v="47"/>
  </r>
  <r>
    <n v="5"/>
    <n v="103"/>
    <x v="111"/>
    <s v="101000 Plant In Service"/>
    <n v="1"/>
    <n v="0"/>
    <n v="0"/>
    <n v="0"/>
    <n v="0"/>
    <n v="0"/>
    <n v="0"/>
    <n v="0"/>
    <s v="Wyoming"/>
    <d v="2021-12-01T00:00:00"/>
    <x v="0"/>
    <x v="11"/>
    <x v="2"/>
    <s v="Cheyenne Light Fuel &amp; Power Co"/>
    <x v="5"/>
    <x v="47"/>
  </r>
  <r>
    <n v="5"/>
    <n v="103"/>
    <x v="111"/>
    <s v="101000 Plant In Service"/>
    <n v="1"/>
    <n v="0"/>
    <n v="0"/>
    <n v="0"/>
    <n v="0"/>
    <n v="0"/>
    <n v="0"/>
    <n v="0"/>
    <s v="Wyoming"/>
    <d v="2021-12-01T00:00:00"/>
    <x v="0"/>
    <x v="12"/>
    <x v="2"/>
    <s v="Cheyenne Light Fuel &amp; Power Co"/>
    <x v="5"/>
    <x v="47"/>
  </r>
  <r>
    <n v="5"/>
    <n v="103"/>
    <x v="112"/>
    <s v="101000 Plant In Service"/>
    <n v="1"/>
    <n v="0"/>
    <n v="0"/>
    <n v="0"/>
    <n v="0"/>
    <n v="0"/>
    <n v="0"/>
    <n v="0"/>
    <s v="Wyoming"/>
    <d v="2021-12-01T00:00:00"/>
    <x v="0"/>
    <x v="0"/>
    <x v="2"/>
    <s v="Cheyenne Light Fuel &amp; Power Co"/>
    <x v="5"/>
    <x v="47"/>
  </r>
  <r>
    <n v="5"/>
    <n v="103"/>
    <x v="112"/>
    <s v="101000 Plant In Service"/>
    <n v="1"/>
    <n v="0"/>
    <n v="0"/>
    <n v="0"/>
    <n v="0"/>
    <n v="0"/>
    <n v="0"/>
    <n v="0"/>
    <s v="Wyoming"/>
    <d v="2021-12-01T00:00:00"/>
    <x v="0"/>
    <x v="1"/>
    <x v="2"/>
    <s v="Cheyenne Light Fuel &amp; Power Co"/>
    <x v="5"/>
    <x v="47"/>
  </r>
  <r>
    <n v="5"/>
    <n v="103"/>
    <x v="112"/>
    <s v="101000 Plant In Service"/>
    <n v="1"/>
    <n v="0"/>
    <n v="0"/>
    <n v="0"/>
    <n v="0"/>
    <n v="0"/>
    <n v="0"/>
    <n v="0"/>
    <s v="Wyoming"/>
    <d v="2021-12-01T00:00:00"/>
    <x v="0"/>
    <x v="2"/>
    <x v="2"/>
    <s v="Cheyenne Light Fuel &amp; Power Co"/>
    <x v="5"/>
    <x v="47"/>
  </r>
  <r>
    <n v="5"/>
    <n v="103"/>
    <x v="112"/>
    <s v="101000 Plant In Service"/>
    <n v="1"/>
    <n v="0"/>
    <n v="0"/>
    <n v="0"/>
    <n v="0"/>
    <n v="0"/>
    <n v="0"/>
    <n v="0"/>
    <s v="Wyoming"/>
    <d v="2021-12-01T00:00:00"/>
    <x v="0"/>
    <x v="3"/>
    <x v="2"/>
    <s v="Cheyenne Light Fuel &amp; Power Co"/>
    <x v="5"/>
    <x v="47"/>
  </r>
  <r>
    <n v="5"/>
    <n v="103"/>
    <x v="112"/>
    <s v="101000 Plant In Service"/>
    <n v="1"/>
    <n v="0"/>
    <n v="0"/>
    <n v="0"/>
    <n v="0"/>
    <n v="0"/>
    <n v="0"/>
    <n v="0"/>
    <s v="Wyoming"/>
    <d v="2021-12-01T00:00:00"/>
    <x v="0"/>
    <x v="4"/>
    <x v="2"/>
    <s v="Cheyenne Light Fuel &amp; Power Co"/>
    <x v="5"/>
    <x v="47"/>
  </r>
  <r>
    <n v="5"/>
    <n v="103"/>
    <x v="112"/>
    <s v="101000 Plant In Service"/>
    <n v="1"/>
    <n v="0"/>
    <n v="0"/>
    <n v="0"/>
    <n v="0"/>
    <n v="0"/>
    <n v="0"/>
    <n v="0"/>
    <s v="Wyoming"/>
    <d v="2021-12-01T00:00:00"/>
    <x v="0"/>
    <x v="5"/>
    <x v="2"/>
    <s v="Cheyenne Light Fuel &amp; Power Co"/>
    <x v="5"/>
    <x v="47"/>
  </r>
  <r>
    <n v="5"/>
    <n v="103"/>
    <x v="112"/>
    <s v="101000 Plant In Service"/>
    <n v="1"/>
    <n v="0"/>
    <n v="0"/>
    <n v="0"/>
    <n v="0"/>
    <n v="0"/>
    <n v="0"/>
    <n v="0"/>
    <s v="Wyoming"/>
    <d v="2021-12-01T00:00:00"/>
    <x v="0"/>
    <x v="6"/>
    <x v="2"/>
    <s v="Cheyenne Light Fuel &amp; Power Co"/>
    <x v="5"/>
    <x v="47"/>
  </r>
  <r>
    <n v="5"/>
    <n v="103"/>
    <x v="112"/>
    <s v="101000 Plant In Service"/>
    <n v="1"/>
    <n v="0"/>
    <n v="0"/>
    <n v="0"/>
    <n v="0"/>
    <n v="0"/>
    <n v="0"/>
    <n v="0"/>
    <s v="Wyoming"/>
    <d v="2021-12-01T00:00:00"/>
    <x v="0"/>
    <x v="7"/>
    <x v="2"/>
    <s v="Cheyenne Light Fuel &amp; Power Co"/>
    <x v="5"/>
    <x v="47"/>
  </r>
  <r>
    <n v="5"/>
    <n v="103"/>
    <x v="112"/>
    <s v="101000 Plant In Service"/>
    <n v="1"/>
    <n v="0"/>
    <n v="0"/>
    <n v="0"/>
    <n v="0"/>
    <n v="0"/>
    <n v="0"/>
    <n v="0"/>
    <s v="Wyoming"/>
    <d v="2021-12-01T00:00:00"/>
    <x v="0"/>
    <x v="8"/>
    <x v="2"/>
    <s v="Cheyenne Light Fuel &amp; Power Co"/>
    <x v="5"/>
    <x v="47"/>
  </r>
  <r>
    <n v="5"/>
    <n v="103"/>
    <x v="112"/>
    <s v="101000 Plant In Service"/>
    <n v="1"/>
    <n v="0"/>
    <n v="0"/>
    <n v="0"/>
    <n v="0"/>
    <n v="0"/>
    <n v="0"/>
    <n v="0"/>
    <s v="Wyoming"/>
    <d v="2021-12-01T00:00:00"/>
    <x v="0"/>
    <x v="9"/>
    <x v="2"/>
    <s v="Cheyenne Light Fuel &amp; Power Co"/>
    <x v="5"/>
    <x v="47"/>
  </r>
  <r>
    <n v="5"/>
    <n v="103"/>
    <x v="112"/>
    <s v="101000 Plant In Service"/>
    <n v="1"/>
    <n v="0"/>
    <n v="0"/>
    <n v="0"/>
    <n v="0"/>
    <n v="0"/>
    <n v="0"/>
    <n v="0"/>
    <s v="Wyoming"/>
    <d v="2021-12-01T00:00:00"/>
    <x v="0"/>
    <x v="10"/>
    <x v="2"/>
    <s v="Cheyenne Light Fuel &amp; Power Co"/>
    <x v="5"/>
    <x v="47"/>
  </r>
  <r>
    <n v="5"/>
    <n v="103"/>
    <x v="112"/>
    <s v="101000 Plant In Service"/>
    <n v="1"/>
    <n v="0"/>
    <n v="0"/>
    <n v="0"/>
    <n v="0"/>
    <n v="0"/>
    <n v="0"/>
    <n v="0"/>
    <s v="Wyoming"/>
    <d v="2021-12-01T00:00:00"/>
    <x v="0"/>
    <x v="11"/>
    <x v="2"/>
    <s v="Cheyenne Light Fuel &amp; Power Co"/>
    <x v="5"/>
    <x v="47"/>
  </r>
  <r>
    <n v="5"/>
    <n v="103"/>
    <x v="112"/>
    <s v="101000 Plant In Service"/>
    <n v="1"/>
    <n v="0"/>
    <n v="0"/>
    <n v="0"/>
    <n v="0"/>
    <n v="0"/>
    <n v="0"/>
    <n v="0"/>
    <s v="Wyoming"/>
    <d v="2021-12-01T00:00:00"/>
    <x v="0"/>
    <x v="12"/>
    <x v="2"/>
    <s v="Cheyenne Light Fuel &amp; Power Co"/>
    <x v="5"/>
    <x v="47"/>
  </r>
  <r>
    <n v="5"/>
    <n v="103"/>
    <x v="113"/>
    <s v="101000 Plant In Service"/>
    <n v="1"/>
    <n v="0"/>
    <n v="0"/>
    <n v="0"/>
    <n v="0"/>
    <n v="0"/>
    <n v="0"/>
    <n v="0"/>
    <s v="Wyoming"/>
    <d v="2021-12-01T00:00:00"/>
    <x v="0"/>
    <x v="0"/>
    <x v="2"/>
    <s v="Cheyenne Light Fuel &amp; Power Co"/>
    <x v="5"/>
    <x v="48"/>
  </r>
  <r>
    <n v="5"/>
    <n v="103"/>
    <x v="113"/>
    <s v="101000 Plant In Service"/>
    <n v="1"/>
    <n v="0"/>
    <n v="0"/>
    <n v="0"/>
    <n v="0"/>
    <n v="0"/>
    <n v="0"/>
    <n v="0"/>
    <s v="Wyoming"/>
    <d v="2021-12-01T00:00:00"/>
    <x v="0"/>
    <x v="1"/>
    <x v="2"/>
    <s v="Cheyenne Light Fuel &amp; Power Co"/>
    <x v="5"/>
    <x v="48"/>
  </r>
  <r>
    <n v="5"/>
    <n v="103"/>
    <x v="113"/>
    <s v="101000 Plant In Service"/>
    <n v="1"/>
    <n v="0"/>
    <n v="0"/>
    <n v="0"/>
    <n v="0"/>
    <n v="0"/>
    <n v="0"/>
    <n v="0"/>
    <s v="Wyoming"/>
    <d v="2021-12-01T00:00:00"/>
    <x v="0"/>
    <x v="2"/>
    <x v="2"/>
    <s v="Cheyenne Light Fuel &amp; Power Co"/>
    <x v="5"/>
    <x v="48"/>
  </r>
  <r>
    <n v="5"/>
    <n v="103"/>
    <x v="113"/>
    <s v="101000 Plant In Service"/>
    <n v="1"/>
    <n v="0"/>
    <n v="0"/>
    <n v="0"/>
    <n v="0"/>
    <n v="0"/>
    <n v="0"/>
    <n v="0"/>
    <s v="Wyoming"/>
    <d v="2021-12-01T00:00:00"/>
    <x v="0"/>
    <x v="3"/>
    <x v="2"/>
    <s v="Cheyenne Light Fuel &amp; Power Co"/>
    <x v="5"/>
    <x v="48"/>
  </r>
  <r>
    <n v="5"/>
    <n v="103"/>
    <x v="113"/>
    <s v="101000 Plant In Service"/>
    <n v="1"/>
    <n v="0"/>
    <n v="0"/>
    <n v="0"/>
    <n v="0"/>
    <n v="0"/>
    <n v="0"/>
    <n v="0"/>
    <s v="Wyoming"/>
    <d v="2021-12-01T00:00:00"/>
    <x v="0"/>
    <x v="4"/>
    <x v="2"/>
    <s v="Cheyenne Light Fuel &amp; Power Co"/>
    <x v="5"/>
    <x v="48"/>
  </r>
  <r>
    <n v="5"/>
    <n v="103"/>
    <x v="113"/>
    <s v="101000 Plant In Service"/>
    <n v="1"/>
    <n v="0"/>
    <n v="0"/>
    <n v="0"/>
    <n v="0"/>
    <n v="0"/>
    <n v="0"/>
    <n v="0"/>
    <s v="Wyoming"/>
    <d v="2021-12-01T00:00:00"/>
    <x v="0"/>
    <x v="5"/>
    <x v="2"/>
    <s v="Cheyenne Light Fuel &amp; Power Co"/>
    <x v="5"/>
    <x v="48"/>
  </r>
  <r>
    <n v="5"/>
    <n v="103"/>
    <x v="113"/>
    <s v="101000 Plant In Service"/>
    <n v="1"/>
    <n v="0"/>
    <n v="0"/>
    <n v="0"/>
    <n v="0"/>
    <n v="0"/>
    <n v="0"/>
    <n v="0"/>
    <s v="Wyoming"/>
    <d v="2021-12-01T00:00:00"/>
    <x v="0"/>
    <x v="6"/>
    <x v="2"/>
    <s v="Cheyenne Light Fuel &amp; Power Co"/>
    <x v="5"/>
    <x v="48"/>
  </r>
  <r>
    <n v="5"/>
    <n v="103"/>
    <x v="113"/>
    <s v="101000 Plant In Service"/>
    <n v="1"/>
    <n v="0"/>
    <n v="0"/>
    <n v="0"/>
    <n v="0"/>
    <n v="0"/>
    <n v="0"/>
    <n v="0"/>
    <s v="Wyoming"/>
    <d v="2021-12-01T00:00:00"/>
    <x v="0"/>
    <x v="7"/>
    <x v="2"/>
    <s v="Cheyenne Light Fuel &amp; Power Co"/>
    <x v="5"/>
    <x v="48"/>
  </r>
  <r>
    <n v="5"/>
    <n v="103"/>
    <x v="113"/>
    <s v="101000 Plant In Service"/>
    <n v="1"/>
    <n v="0"/>
    <n v="0"/>
    <n v="0"/>
    <n v="0"/>
    <n v="0"/>
    <n v="0"/>
    <n v="0"/>
    <s v="Wyoming"/>
    <d v="2021-12-01T00:00:00"/>
    <x v="0"/>
    <x v="8"/>
    <x v="2"/>
    <s v="Cheyenne Light Fuel &amp; Power Co"/>
    <x v="5"/>
    <x v="48"/>
  </r>
  <r>
    <n v="5"/>
    <n v="103"/>
    <x v="113"/>
    <s v="101000 Plant In Service"/>
    <n v="1"/>
    <n v="0"/>
    <n v="0"/>
    <n v="0"/>
    <n v="0"/>
    <n v="0"/>
    <n v="0"/>
    <n v="0"/>
    <s v="Wyoming"/>
    <d v="2021-12-01T00:00:00"/>
    <x v="0"/>
    <x v="9"/>
    <x v="2"/>
    <s v="Cheyenne Light Fuel &amp; Power Co"/>
    <x v="5"/>
    <x v="48"/>
  </r>
  <r>
    <n v="5"/>
    <n v="103"/>
    <x v="113"/>
    <s v="101000 Plant In Service"/>
    <n v="1"/>
    <n v="0"/>
    <n v="0"/>
    <n v="0"/>
    <n v="0"/>
    <n v="0"/>
    <n v="0"/>
    <n v="0"/>
    <s v="Wyoming"/>
    <d v="2021-12-01T00:00:00"/>
    <x v="0"/>
    <x v="10"/>
    <x v="2"/>
    <s v="Cheyenne Light Fuel &amp; Power Co"/>
    <x v="5"/>
    <x v="48"/>
  </r>
  <r>
    <n v="5"/>
    <n v="103"/>
    <x v="113"/>
    <s v="101000 Plant In Service"/>
    <n v="1"/>
    <n v="0"/>
    <n v="0"/>
    <n v="0"/>
    <n v="0"/>
    <n v="0"/>
    <n v="0"/>
    <n v="0"/>
    <s v="Wyoming"/>
    <d v="2021-12-01T00:00:00"/>
    <x v="0"/>
    <x v="11"/>
    <x v="2"/>
    <s v="Cheyenne Light Fuel &amp; Power Co"/>
    <x v="5"/>
    <x v="48"/>
  </r>
  <r>
    <n v="5"/>
    <n v="103"/>
    <x v="113"/>
    <s v="101000 Plant In Service"/>
    <n v="1"/>
    <n v="0"/>
    <n v="0"/>
    <n v="0"/>
    <n v="0"/>
    <n v="0"/>
    <n v="0"/>
    <n v="0"/>
    <s v="Wyoming"/>
    <d v="2021-12-01T00:00:00"/>
    <x v="0"/>
    <x v="12"/>
    <x v="2"/>
    <s v="Cheyenne Light Fuel &amp; Power Co"/>
    <x v="5"/>
    <x v="48"/>
  </r>
  <r>
    <n v="5"/>
    <n v="103"/>
    <x v="114"/>
    <s v="101000 Plant In Service"/>
    <n v="1"/>
    <n v="0"/>
    <n v="0"/>
    <n v="0"/>
    <n v="0"/>
    <n v="0"/>
    <n v="0"/>
    <n v="0"/>
    <s v="Wyoming"/>
    <d v="2021-12-01T00:00:00"/>
    <x v="0"/>
    <x v="0"/>
    <x v="2"/>
    <s v="Cheyenne Light Fuel &amp; Power Co"/>
    <x v="5"/>
    <x v="48"/>
  </r>
  <r>
    <n v="5"/>
    <n v="103"/>
    <x v="114"/>
    <s v="101000 Plant In Service"/>
    <n v="1"/>
    <n v="0"/>
    <n v="0"/>
    <n v="0"/>
    <n v="0"/>
    <n v="0"/>
    <n v="0"/>
    <n v="0"/>
    <s v="Wyoming"/>
    <d v="2021-12-01T00:00:00"/>
    <x v="0"/>
    <x v="1"/>
    <x v="2"/>
    <s v="Cheyenne Light Fuel &amp; Power Co"/>
    <x v="5"/>
    <x v="48"/>
  </r>
  <r>
    <n v="5"/>
    <n v="103"/>
    <x v="114"/>
    <s v="101000 Plant In Service"/>
    <n v="1"/>
    <n v="0"/>
    <n v="0"/>
    <n v="0"/>
    <n v="0"/>
    <n v="0"/>
    <n v="0"/>
    <n v="0"/>
    <s v="Wyoming"/>
    <d v="2021-12-01T00:00:00"/>
    <x v="0"/>
    <x v="2"/>
    <x v="2"/>
    <s v="Cheyenne Light Fuel &amp; Power Co"/>
    <x v="5"/>
    <x v="48"/>
  </r>
  <r>
    <n v="5"/>
    <n v="103"/>
    <x v="114"/>
    <s v="101000 Plant In Service"/>
    <n v="1"/>
    <n v="0"/>
    <n v="0"/>
    <n v="0"/>
    <n v="0"/>
    <n v="0"/>
    <n v="0"/>
    <n v="0"/>
    <s v="Wyoming"/>
    <d v="2021-12-01T00:00:00"/>
    <x v="0"/>
    <x v="3"/>
    <x v="2"/>
    <s v="Cheyenne Light Fuel &amp; Power Co"/>
    <x v="5"/>
    <x v="48"/>
  </r>
  <r>
    <n v="5"/>
    <n v="103"/>
    <x v="114"/>
    <s v="101000 Plant In Service"/>
    <n v="1"/>
    <n v="0"/>
    <n v="0"/>
    <n v="0"/>
    <n v="0"/>
    <n v="0"/>
    <n v="0"/>
    <n v="0"/>
    <s v="Wyoming"/>
    <d v="2021-12-01T00:00:00"/>
    <x v="0"/>
    <x v="4"/>
    <x v="2"/>
    <s v="Cheyenne Light Fuel &amp; Power Co"/>
    <x v="5"/>
    <x v="48"/>
  </r>
  <r>
    <n v="5"/>
    <n v="103"/>
    <x v="114"/>
    <s v="101000 Plant In Service"/>
    <n v="1"/>
    <n v="0"/>
    <n v="0"/>
    <n v="0"/>
    <n v="0"/>
    <n v="0"/>
    <n v="0"/>
    <n v="0"/>
    <s v="Wyoming"/>
    <d v="2021-12-01T00:00:00"/>
    <x v="0"/>
    <x v="5"/>
    <x v="2"/>
    <s v="Cheyenne Light Fuel &amp; Power Co"/>
    <x v="5"/>
    <x v="48"/>
  </r>
  <r>
    <n v="5"/>
    <n v="103"/>
    <x v="114"/>
    <s v="101000 Plant In Service"/>
    <n v="1"/>
    <n v="0"/>
    <n v="0"/>
    <n v="0"/>
    <n v="0"/>
    <n v="0"/>
    <n v="0"/>
    <n v="0"/>
    <s v="Wyoming"/>
    <d v="2021-12-01T00:00:00"/>
    <x v="0"/>
    <x v="6"/>
    <x v="2"/>
    <s v="Cheyenne Light Fuel &amp; Power Co"/>
    <x v="5"/>
    <x v="48"/>
  </r>
  <r>
    <n v="5"/>
    <n v="103"/>
    <x v="114"/>
    <s v="101000 Plant In Service"/>
    <n v="1"/>
    <n v="0"/>
    <n v="0"/>
    <n v="0"/>
    <n v="0"/>
    <n v="0"/>
    <n v="0"/>
    <n v="0"/>
    <s v="Wyoming"/>
    <d v="2021-12-01T00:00:00"/>
    <x v="0"/>
    <x v="7"/>
    <x v="2"/>
    <s v="Cheyenne Light Fuel &amp; Power Co"/>
    <x v="5"/>
    <x v="48"/>
  </r>
  <r>
    <n v="5"/>
    <n v="103"/>
    <x v="114"/>
    <s v="101000 Plant In Service"/>
    <n v="1"/>
    <n v="0"/>
    <n v="0"/>
    <n v="0"/>
    <n v="0"/>
    <n v="0"/>
    <n v="0"/>
    <n v="0"/>
    <s v="Wyoming"/>
    <d v="2021-12-01T00:00:00"/>
    <x v="0"/>
    <x v="8"/>
    <x v="2"/>
    <s v="Cheyenne Light Fuel &amp; Power Co"/>
    <x v="5"/>
    <x v="48"/>
  </r>
  <r>
    <n v="5"/>
    <n v="103"/>
    <x v="114"/>
    <s v="101000 Plant In Service"/>
    <n v="1"/>
    <n v="0"/>
    <n v="0"/>
    <n v="0"/>
    <n v="0"/>
    <n v="0"/>
    <n v="0"/>
    <n v="0"/>
    <s v="Wyoming"/>
    <d v="2021-12-01T00:00:00"/>
    <x v="0"/>
    <x v="9"/>
    <x v="2"/>
    <s v="Cheyenne Light Fuel &amp; Power Co"/>
    <x v="5"/>
    <x v="48"/>
  </r>
  <r>
    <n v="5"/>
    <n v="103"/>
    <x v="114"/>
    <s v="101000 Plant In Service"/>
    <n v="1"/>
    <n v="0"/>
    <n v="0"/>
    <n v="0"/>
    <n v="0"/>
    <n v="0"/>
    <n v="0"/>
    <n v="0"/>
    <s v="Wyoming"/>
    <d v="2021-12-01T00:00:00"/>
    <x v="0"/>
    <x v="10"/>
    <x v="2"/>
    <s v="Cheyenne Light Fuel &amp; Power Co"/>
    <x v="5"/>
    <x v="48"/>
  </r>
  <r>
    <n v="5"/>
    <n v="103"/>
    <x v="114"/>
    <s v="101000 Plant In Service"/>
    <n v="1"/>
    <n v="0"/>
    <n v="0"/>
    <n v="0"/>
    <n v="0"/>
    <n v="0"/>
    <n v="0"/>
    <n v="0"/>
    <s v="Wyoming"/>
    <d v="2021-12-01T00:00:00"/>
    <x v="0"/>
    <x v="11"/>
    <x v="2"/>
    <s v="Cheyenne Light Fuel &amp; Power Co"/>
    <x v="5"/>
    <x v="48"/>
  </r>
  <r>
    <n v="5"/>
    <n v="103"/>
    <x v="114"/>
    <s v="101000 Plant In Service"/>
    <n v="1"/>
    <n v="0"/>
    <n v="0"/>
    <n v="0"/>
    <n v="0"/>
    <n v="0"/>
    <n v="0"/>
    <n v="0"/>
    <s v="Wyoming"/>
    <d v="2021-12-01T00:00:00"/>
    <x v="0"/>
    <x v="12"/>
    <x v="2"/>
    <s v="Cheyenne Light Fuel &amp; Power Co"/>
    <x v="5"/>
    <x v="48"/>
  </r>
  <r>
    <n v="5"/>
    <n v="103"/>
    <x v="115"/>
    <s v="101000 Plant In Service"/>
    <n v="1"/>
    <n v="0"/>
    <n v="0"/>
    <n v="0"/>
    <n v="0"/>
    <n v="0"/>
    <n v="0"/>
    <n v="0"/>
    <s v="Wyoming"/>
    <d v="2021-12-01T00:00:00"/>
    <x v="0"/>
    <x v="0"/>
    <x v="2"/>
    <s v="Cheyenne Light Fuel &amp; Power Co"/>
    <x v="5"/>
    <x v="48"/>
  </r>
  <r>
    <n v="5"/>
    <n v="103"/>
    <x v="115"/>
    <s v="101000 Plant In Service"/>
    <n v="1"/>
    <n v="0"/>
    <n v="0"/>
    <n v="0"/>
    <n v="0"/>
    <n v="0"/>
    <n v="0"/>
    <n v="0"/>
    <s v="Wyoming"/>
    <d v="2021-12-01T00:00:00"/>
    <x v="0"/>
    <x v="1"/>
    <x v="2"/>
    <s v="Cheyenne Light Fuel &amp; Power Co"/>
    <x v="5"/>
    <x v="48"/>
  </r>
  <r>
    <n v="5"/>
    <n v="103"/>
    <x v="115"/>
    <s v="101000 Plant In Service"/>
    <n v="1"/>
    <n v="0"/>
    <n v="0"/>
    <n v="0"/>
    <n v="0"/>
    <n v="0"/>
    <n v="0"/>
    <n v="0"/>
    <s v="Wyoming"/>
    <d v="2021-12-01T00:00:00"/>
    <x v="0"/>
    <x v="2"/>
    <x v="2"/>
    <s v="Cheyenne Light Fuel &amp; Power Co"/>
    <x v="5"/>
    <x v="48"/>
  </r>
  <r>
    <n v="5"/>
    <n v="103"/>
    <x v="115"/>
    <s v="101000 Plant In Service"/>
    <n v="1"/>
    <n v="0"/>
    <n v="0"/>
    <n v="0"/>
    <n v="0"/>
    <n v="0"/>
    <n v="0"/>
    <n v="0"/>
    <s v="Wyoming"/>
    <d v="2021-12-01T00:00:00"/>
    <x v="0"/>
    <x v="3"/>
    <x v="2"/>
    <s v="Cheyenne Light Fuel &amp; Power Co"/>
    <x v="5"/>
    <x v="48"/>
  </r>
  <r>
    <n v="5"/>
    <n v="103"/>
    <x v="115"/>
    <s v="101000 Plant In Service"/>
    <n v="1"/>
    <n v="0"/>
    <n v="0"/>
    <n v="0"/>
    <n v="0"/>
    <n v="0"/>
    <n v="0"/>
    <n v="0"/>
    <s v="Wyoming"/>
    <d v="2021-12-01T00:00:00"/>
    <x v="0"/>
    <x v="4"/>
    <x v="2"/>
    <s v="Cheyenne Light Fuel &amp; Power Co"/>
    <x v="5"/>
    <x v="48"/>
  </r>
  <r>
    <n v="5"/>
    <n v="103"/>
    <x v="115"/>
    <s v="101000 Plant In Service"/>
    <n v="1"/>
    <n v="0"/>
    <n v="0"/>
    <n v="0"/>
    <n v="0"/>
    <n v="0"/>
    <n v="0"/>
    <n v="0"/>
    <s v="Wyoming"/>
    <d v="2021-12-01T00:00:00"/>
    <x v="0"/>
    <x v="5"/>
    <x v="2"/>
    <s v="Cheyenne Light Fuel &amp; Power Co"/>
    <x v="5"/>
    <x v="48"/>
  </r>
  <r>
    <n v="5"/>
    <n v="103"/>
    <x v="115"/>
    <s v="101000 Plant In Service"/>
    <n v="1"/>
    <n v="0"/>
    <n v="0"/>
    <n v="0"/>
    <n v="0"/>
    <n v="0"/>
    <n v="0"/>
    <n v="0"/>
    <s v="Wyoming"/>
    <d v="2021-12-01T00:00:00"/>
    <x v="0"/>
    <x v="6"/>
    <x v="2"/>
    <s v="Cheyenne Light Fuel &amp; Power Co"/>
    <x v="5"/>
    <x v="48"/>
  </r>
  <r>
    <n v="5"/>
    <n v="103"/>
    <x v="115"/>
    <s v="101000 Plant In Service"/>
    <n v="1"/>
    <n v="0"/>
    <n v="0"/>
    <n v="0"/>
    <n v="0"/>
    <n v="0"/>
    <n v="0"/>
    <n v="0"/>
    <s v="Wyoming"/>
    <d v="2021-12-01T00:00:00"/>
    <x v="0"/>
    <x v="7"/>
    <x v="2"/>
    <s v="Cheyenne Light Fuel &amp; Power Co"/>
    <x v="5"/>
    <x v="48"/>
  </r>
  <r>
    <n v="5"/>
    <n v="103"/>
    <x v="115"/>
    <s v="101000 Plant In Service"/>
    <n v="1"/>
    <n v="0"/>
    <n v="0"/>
    <n v="0"/>
    <n v="0"/>
    <n v="0"/>
    <n v="0"/>
    <n v="0"/>
    <s v="Wyoming"/>
    <d v="2021-12-01T00:00:00"/>
    <x v="0"/>
    <x v="8"/>
    <x v="2"/>
    <s v="Cheyenne Light Fuel &amp; Power Co"/>
    <x v="5"/>
    <x v="48"/>
  </r>
  <r>
    <n v="5"/>
    <n v="103"/>
    <x v="115"/>
    <s v="101000 Plant In Service"/>
    <n v="1"/>
    <n v="0"/>
    <n v="0"/>
    <n v="0"/>
    <n v="0"/>
    <n v="0"/>
    <n v="0"/>
    <n v="0"/>
    <s v="Wyoming"/>
    <d v="2021-12-01T00:00:00"/>
    <x v="0"/>
    <x v="9"/>
    <x v="2"/>
    <s v="Cheyenne Light Fuel &amp; Power Co"/>
    <x v="5"/>
    <x v="48"/>
  </r>
  <r>
    <n v="5"/>
    <n v="103"/>
    <x v="115"/>
    <s v="101000 Plant In Service"/>
    <n v="1"/>
    <n v="0"/>
    <n v="0"/>
    <n v="0"/>
    <n v="0"/>
    <n v="0"/>
    <n v="0"/>
    <n v="0"/>
    <s v="Wyoming"/>
    <d v="2021-12-01T00:00:00"/>
    <x v="0"/>
    <x v="10"/>
    <x v="2"/>
    <s v="Cheyenne Light Fuel &amp; Power Co"/>
    <x v="5"/>
    <x v="48"/>
  </r>
  <r>
    <n v="5"/>
    <n v="103"/>
    <x v="115"/>
    <s v="101000 Plant In Service"/>
    <n v="1"/>
    <n v="0"/>
    <n v="0"/>
    <n v="0"/>
    <n v="0"/>
    <n v="0"/>
    <n v="0"/>
    <n v="0"/>
    <s v="Wyoming"/>
    <d v="2021-12-01T00:00:00"/>
    <x v="0"/>
    <x v="11"/>
    <x v="2"/>
    <s v="Cheyenne Light Fuel &amp; Power Co"/>
    <x v="5"/>
    <x v="48"/>
  </r>
  <r>
    <n v="5"/>
    <n v="103"/>
    <x v="115"/>
    <s v="101000 Plant In Service"/>
    <n v="1"/>
    <n v="0"/>
    <n v="0"/>
    <n v="0"/>
    <n v="0"/>
    <n v="0"/>
    <n v="0"/>
    <n v="0"/>
    <s v="Wyoming"/>
    <d v="2021-12-01T00:00:00"/>
    <x v="0"/>
    <x v="12"/>
    <x v="2"/>
    <s v="Cheyenne Light Fuel &amp; Power Co"/>
    <x v="5"/>
    <x v="48"/>
  </r>
  <r>
    <n v="5"/>
    <n v="103"/>
    <x v="116"/>
    <s v="101000 Plant In Service"/>
    <n v="1"/>
    <n v="0"/>
    <n v="0"/>
    <n v="0"/>
    <n v="0"/>
    <n v="0"/>
    <n v="0"/>
    <n v="0"/>
    <s v="Wyoming"/>
    <d v="2021-12-01T00:00:00"/>
    <x v="0"/>
    <x v="0"/>
    <x v="2"/>
    <s v="Cheyenne Light Fuel &amp; Power Co"/>
    <x v="5"/>
    <x v="49"/>
  </r>
  <r>
    <n v="5"/>
    <n v="103"/>
    <x v="116"/>
    <s v="101000 Plant In Service"/>
    <n v="1"/>
    <n v="0"/>
    <n v="0"/>
    <n v="0"/>
    <n v="0"/>
    <n v="0"/>
    <n v="0"/>
    <n v="0"/>
    <s v="Wyoming"/>
    <d v="2021-12-01T00:00:00"/>
    <x v="0"/>
    <x v="1"/>
    <x v="2"/>
    <s v="Cheyenne Light Fuel &amp; Power Co"/>
    <x v="5"/>
    <x v="49"/>
  </r>
  <r>
    <n v="5"/>
    <n v="103"/>
    <x v="116"/>
    <s v="101000 Plant In Service"/>
    <n v="1"/>
    <n v="0"/>
    <n v="0"/>
    <n v="0"/>
    <n v="0"/>
    <n v="0"/>
    <n v="0"/>
    <n v="0"/>
    <s v="Wyoming"/>
    <d v="2021-12-01T00:00:00"/>
    <x v="0"/>
    <x v="2"/>
    <x v="2"/>
    <s v="Cheyenne Light Fuel &amp; Power Co"/>
    <x v="5"/>
    <x v="49"/>
  </r>
  <r>
    <n v="5"/>
    <n v="103"/>
    <x v="116"/>
    <s v="101000 Plant In Service"/>
    <n v="1"/>
    <n v="0"/>
    <n v="0"/>
    <n v="0"/>
    <n v="0"/>
    <n v="0"/>
    <n v="0"/>
    <n v="0"/>
    <s v="Wyoming"/>
    <d v="2021-12-01T00:00:00"/>
    <x v="0"/>
    <x v="3"/>
    <x v="2"/>
    <s v="Cheyenne Light Fuel &amp; Power Co"/>
    <x v="5"/>
    <x v="49"/>
  </r>
  <r>
    <n v="5"/>
    <n v="103"/>
    <x v="116"/>
    <s v="101000 Plant In Service"/>
    <n v="1"/>
    <n v="0"/>
    <n v="0"/>
    <n v="0"/>
    <n v="0"/>
    <n v="0"/>
    <n v="0"/>
    <n v="0"/>
    <s v="Wyoming"/>
    <d v="2021-12-01T00:00:00"/>
    <x v="0"/>
    <x v="4"/>
    <x v="2"/>
    <s v="Cheyenne Light Fuel &amp; Power Co"/>
    <x v="5"/>
    <x v="49"/>
  </r>
  <r>
    <n v="5"/>
    <n v="103"/>
    <x v="116"/>
    <s v="101000 Plant In Service"/>
    <n v="1"/>
    <n v="0"/>
    <n v="0"/>
    <n v="0"/>
    <n v="0"/>
    <n v="0"/>
    <n v="0"/>
    <n v="0"/>
    <s v="Wyoming"/>
    <d v="2021-12-01T00:00:00"/>
    <x v="0"/>
    <x v="5"/>
    <x v="2"/>
    <s v="Cheyenne Light Fuel &amp; Power Co"/>
    <x v="5"/>
    <x v="49"/>
  </r>
  <r>
    <n v="5"/>
    <n v="103"/>
    <x v="116"/>
    <s v="101000 Plant In Service"/>
    <n v="1"/>
    <n v="0"/>
    <n v="0"/>
    <n v="0"/>
    <n v="0"/>
    <n v="0"/>
    <n v="0"/>
    <n v="0"/>
    <s v="Wyoming"/>
    <d v="2021-12-01T00:00:00"/>
    <x v="0"/>
    <x v="6"/>
    <x v="2"/>
    <s v="Cheyenne Light Fuel &amp; Power Co"/>
    <x v="5"/>
    <x v="49"/>
  </r>
  <r>
    <n v="5"/>
    <n v="103"/>
    <x v="116"/>
    <s v="101000 Plant In Service"/>
    <n v="1"/>
    <n v="0"/>
    <n v="0"/>
    <n v="0"/>
    <n v="0"/>
    <n v="0"/>
    <n v="0"/>
    <n v="0"/>
    <s v="Wyoming"/>
    <d v="2021-12-01T00:00:00"/>
    <x v="0"/>
    <x v="7"/>
    <x v="2"/>
    <s v="Cheyenne Light Fuel &amp; Power Co"/>
    <x v="5"/>
    <x v="49"/>
  </r>
  <r>
    <n v="5"/>
    <n v="103"/>
    <x v="116"/>
    <s v="101000 Plant In Service"/>
    <n v="1"/>
    <n v="0"/>
    <n v="0"/>
    <n v="0"/>
    <n v="0"/>
    <n v="0"/>
    <n v="0"/>
    <n v="0"/>
    <s v="Wyoming"/>
    <d v="2021-12-01T00:00:00"/>
    <x v="0"/>
    <x v="8"/>
    <x v="2"/>
    <s v="Cheyenne Light Fuel &amp; Power Co"/>
    <x v="5"/>
    <x v="49"/>
  </r>
  <r>
    <n v="5"/>
    <n v="103"/>
    <x v="116"/>
    <s v="101000 Plant In Service"/>
    <n v="1"/>
    <n v="0"/>
    <n v="0"/>
    <n v="0"/>
    <n v="0"/>
    <n v="0"/>
    <n v="0"/>
    <n v="0"/>
    <s v="Wyoming"/>
    <d v="2021-12-01T00:00:00"/>
    <x v="0"/>
    <x v="9"/>
    <x v="2"/>
    <s v="Cheyenne Light Fuel &amp; Power Co"/>
    <x v="5"/>
    <x v="49"/>
  </r>
  <r>
    <n v="5"/>
    <n v="103"/>
    <x v="116"/>
    <s v="101000 Plant In Service"/>
    <n v="1"/>
    <n v="0"/>
    <n v="0"/>
    <n v="0"/>
    <n v="0"/>
    <n v="0"/>
    <n v="0"/>
    <n v="0"/>
    <s v="Wyoming"/>
    <d v="2021-12-01T00:00:00"/>
    <x v="0"/>
    <x v="10"/>
    <x v="2"/>
    <s v="Cheyenne Light Fuel &amp; Power Co"/>
    <x v="5"/>
    <x v="49"/>
  </r>
  <r>
    <n v="5"/>
    <n v="103"/>
    <x v="116"/>
    <s v="101000 Plant In Service"/>
    <n v="1"/>
    <n v="0"/>
    <n v="0"/>
    <n v="0"/>
    <n v="0"/>
    <n v="0"/>
    <n v="0"/>
    <n v="0"/>
    <s v="Wyoming"/>
    <d v="2021-12-01T00:00:00"/>
    <x v="0"/>
    <x v="11"/>
    <x v="2"/>
    <s v="Cheyenne Light Fuel &amp; Power Co"/>
    <x v="5"/>
    <x v="49"/>
  </r>
  <r>
    <n v="5"/>
    <n v="103"/>
    <x v="116"/>
    <s v="101000 Plant In Service"/>
    <n v="1"/>
    <n v="0"/>
    <n v="0"/>
    <n v="0"/>
    <n v="0"/>
    <n v="0"/>
    <n v="0"/>
    <n v="0"/>
    <s v="Wyoming"/>
    <d v="2021-12-01T00:00:00"/>
    <x v="0"/>
    <x v="12"/>
    <x v="2"/>
    <s v="Cheyenne Light Fuel &amp; Power Co"/>
    <x v="5"/>
    <x v="49"/>
  </r>
  <r>
    <n v="5"/>
    <n v="103"/>
    <x v="117"/>
    <s v="101000 Plant In Service"/>
    <n v="1"/>
    <n v="0"/>
    <n v="0"/>
    <n v="0"/>
    <n v="0"/>
    <n v="0"/>
    <n v="0"/>
    <n v="0"/>
    <s v="Wyoming"/>
    <d v="2021-12-01T00:00:00"/>
    <x v="0"/>
    <x v="0"/>
    <x v="2"/>
    <s v="Cheyenne Light Fuel &amp; Power Co"/>
    <x v="5"/>
    <x v="50"/>
  </r>
  <r>
    <n v="5"/>
    <n v="103"/>
    <x v="117"/>
    <s v="101000 Plant In Service"/>
    <n v="1"/>
    <n v="0"/>
    <n v="0"/>
    <n v="0"/>
    <n v="0"/>
    <n v="0"/>
    <n v="0"/>
    <n v="0"/>
    <s v="Wyoming"/>
    <d v="2021-12-01T00:00:00"/>
    <x v="0"/>
    <x v="1"/>
    <x v="2"/>
    <s v="Cheyenne Light Fuel &amp; Power Co"/>
    <x v="5"/>
    <x v="50"/>
  </r>
  <r>
    <n v="5"/>
    <n v="103"/>
    <x v="117"/>
    <s v="101000 Plant In Service"/>
    <n v="1"/>
    <n v="0"/>
    <n v="0"/>
    <n v="0"/>
    <n v="0"/>
    <n v="0"/>
    <n v="0"/>
    <n v="0"/>
    <s v="Wyoming"/>
    <d v="2021-12-01T00:00:00"/>
    <x v="0"/>
    <x v="2"/>
    <x v="2"/>
    <s v="Cheyenne Light Fuel &amp; Power Co"/>
    <x v="5"/>
    <x v="50"/>
  </r>
  <r>
    <n v="5"/>
    <n v="103"/>
    <x v="117"/>
    <s v="101000 Plant In Service"/>
    <n v="1"/>
    <n v="0"/>
    <n v="0"/>
    <n v="0"/>
    <n v="0"/>
    <n v="0"/>
    <n v="0"/>
    <n v="0"/>
    <s v="Wyoming"/>
    <d v="2021-12-01T00:00:00"/>
    <x v="0"/>
    <x v="3"/>
    <x v="2"/>
    <s v="Cheyenne Light Fuel &amp; Power Co"/>
    <x v="5"/>
    <x v="50"/>
  </r>
  <r>
    <n v="5"/>
    <n v="103"/>
    <x v="117"/>
    <s v="101000 Plant In Service"/>
    <n v="1"/>
    <n v="0"/>
    <n v="0"/>
    <n v="0"/>
    <n v="0"/>
    <n v="0"/>
    <n v="0"/>
    <n v="0"/>
    <s v="Wyoming"/>
    <d v="2021-12-01T00:00:00"/>
    <x v="0"/>
    <x v="4"/>
    <x v="2"/>
    <s v="Cheyenne Light Fuel &amp; Power Co"/>
    <x v="5"/>
    <x v="50"/>
  </r>
  <r>
    <n v="5"/>
    <n v="103"/>
    <x v="117"/>
    <s v="101000 Plant In Service"/>
    <n v="1"/>
    <n v="0"/>
    <n v="0"/>
    <n v="0"/>
    <n v="0"/>
    <n v="0"/>
    <n v="0"/>
    <n v="0"/>
    <s v="Wyoming"/>
    <d v="2021-12-01T00:00:00"/>
    <x v="0"/>
    <x v="5"/>
    <x v="2"/>
    <s v="Cheyenne Light Fuel &amp; Power Co"/>
    <x v="5"/>
    <x v="50"/>
  </r>
  <r>
    <n v="5"/>
    <n v="103"/>
    <x v="117"/>
    <s v="101000 Plant In Service"/>
    <n v="1"/>
    <n v="0"/>
    <n v="0"/>
    <n v="0"/>
    <n v="0"/>
    <n v="0"/>
    <n v="0"/>
    <n v="0"/>
    <s v="Wyoming"/>
    <d v="2021-12-01T00:00:00"/>
    <x v="0"/>
    <x v="6"/>
    <x v="2"/>
    <s v="Cheyenne Light Fuel &amp; Power Co"/>
    <x v="5"/>
    <x v="50"/>
  </r>
  <r>
    <n v="5"/>
    <n v="103"/>
    <x v="117"/>
    <s v="101000 Plant In Service"/>
    <n v="1"/>
    <n v="0"/>
    <n v="0"/>
    <n v="0"/>
    <n v="0"/>
    <n v="0"/>
    <n v="0"/>
    <n v="0"/>
    <s v="Wyoming"/>
    <d v="2021-12-01T00:00:00"/>
    <x v="0"/>
    <x v="7"/>
    <x v="2"/>
    <s v="Cheyenne Light Fuel &amp; Power Co"/>
    <x v="5"/>
    <x v="50"/>
  </r>
  <r>
    <n v="5"/>
    <n v="103"/>
    <x v="117"/>
    <s v="101000 Plant In Service"/>
    <n v="1"/>
    <n v="0"/>
    <n v="0"/>
    <n v="0"/>
    <n v="0"/>
    <n v="0"/>
    <n v="0"/>
    <n v="0"/>
    <s v="Wyoming"/>
    <d v="2021-12-01T00:00:00"/>
    <x v="0"/>
    <x v="8"/>
    <x v="2"/>
    <s v="Cheyenne Light Fuel &amp; Power Co"/>
    <x v="5"/>
    <x v="50"/>
  </r>
  <r>
    <n v="5"/>
    <n v="103"/>
    <x v="117"/>
    <s v="101000 Plant In Service"/>
    <n v="1"/>
    <n v="0"/>
    <n v="0"/>
    <n v="0"/>
    <n v="0"/>
    <n v="0"/>
    <n v="0"/>
    <n v="0"/>
    <s v="Wyoming"/>
    <d v="2021-12-01T00:00:00"/>
    <x v="0"/>
    <x v="9"/>
    <x v="2"/>
    <s v="Cheyenne Light Fuel &amp; Power Co"/>
    <x v="5"/>
    <x v="50"/>
  </r>
  <r>
    <n v="5"/>
    <n v="103"/>
    <x v="117"/>
    <s v="101000 Plant In Service"/>
    <n v="1"/>
    <n v="0"/>
    <n v="0"/>
    <n v="0"/>
    <n v="0"/>
    <n v="0"/>
    <n v="0"/>
    <n v="0"/>
    <s v="Wyoming"/>
    <d v="2021-12-01T00:00:00"/>
    <x v="0"/>
    <x v="10"/>
    <x v="2"/>
    <s v="Cheyenne Light Fuel &amp; Power Co"/>
    <x v="5"/>
    <x v="50"/>
  </r>
  <r>
    <n v="5"/>
    <n v="103"/>
    <x v="117"/>
    <s v="101000 Plant In Service"/>
    <n v="1"/>
    <n v="0"/>
    <n v="0"/>
    <n v="0"/>
    <n v="0"/>
    <n v="0"/>
    <n v="0"/>
    <n v="0"/>
    <s v="Wyoming"/>
    <d v="2021-12-01T00:00:00"/>
    <x v="0"/>
    <x v="11"/>
    <x v="2"/>
    <s v="Cheyenne Light Fuel &amp; Power Co"/>
    <x v="5"/>
    <x v="50"/>
  </r>
  <r>
    <n v="5"/>
    <n v="103"/>
    <x v="117"/>
    <s v="101000 Plant In Service"/>
    <n v="1"/>
    <n v="0"/>
    <n v="0"/>
    <n v="0"/>
    <n v="0"/>
    <n v="0"/>
    <n v="0"/>
    <n v="0"/>
    <s v="Wyoming"/>
    <d v="2021-12-01T00:00:00"/>
    <x v="0"/>
    <x v="12"/>
    <x v="2"/>
    <s v="Cheyenne Light Fuel &amp; Power Co"/>
    <x v="5"/>
    <x v="50"/>
  </r>
  <r>
    <n v="5"/>
    <n v="103"/>
    <x v="118"/>
    <s v="101000 Plant In Service"/>
    <n v="1"/>
    <n v="0"/>
    <n v="0"/>
    <n v="0"/>
    <n v="0"/>
    <n v="0"/>
    <n v="0"/>
    <n v="0"/>
    <s v="Wyoming"/>
    <d v="2021-12-01T00:00:00"/>
    <x v="0"/>
    <x v="0"/>
    <x v="2"/>
    <s v="Cheyenne Light Fuel &amp; Power Co"/>
    <x v="5"/>
    <x v="51"/>
  </r>
  <r>
    <n v="5"/>
    <n v="103"/>
    <x v="118"/>
    <s v="101000 Plant In Service"/>
    <n v="1"/>
    <n v="0"/>
    <n v="0"/>
    <n v="0"/>
    <n v="0"/>
    <n v="0"/>
    <n v="0"/>
    <n v="0"/>
    <s v="Wyoming"/>
    <d v="2021-12-01T00:00:00"/>
    <x v="0"/>
    <x v="1"/>
    <x v="2"/>
    <s v="Cheyenne Light Fuel &amp; Power Co"/>
    <x v="5"/>
    <x v="51"/>
  </r>
  <r>
    <n v="5"/>
    <n v="103"/>
    <x v="118"/>
    <s v="101000 Plant In Service"/>
    <n v="1"/>
    <n v="0"/>
    <n v="0"/>
    <n v="0"/>
    <n v="0"/>
    <n v="0"/>
    <n v="0"/>
    <n v="0"/>
    <s v="Wyoming"/>
    <d v="2021-12-01T00:00:00"/>
    <x v="0"/>
    <x v="2"/>
    <x v="2"/>
    <s v="Cheyenne Light Fuel &amp; Power Co"/>
    <x v="5"/>
    <x v="51"/>
  </r>
  <r>
    <n v="5"/>
    <n v="103"/>
    <x v="118"/>
    <s v="101000 Plant In Service"/>
    <n v="1"/>
    <n v="0"/>
    <n v="0"/>
    <n v="0"/>
    <n v="0"/>
    <n v="0"/>
    <n v="0"/>
    <n v="0"/>
    <s v="Wyoming"/>
    <d v="2021-12-01T00:00:00"/>
    <x v="0"/>
    <x v="3"/>
    <x v="2"/>
    <s v="Cheyenne Light Fuel &amp; Power Co"/>
    <x v="5"/>
    <x v="51"/>
  </r>
  <r>
    <n v="5"/>
    <n v="103"/>
    <x v="118"/>
    <s v="101000 Plant In Service"/>
    <n v="1"/>
    <n v="0"/>
    <n v="0"/>
    <n v="0"/>
    <n v="0"/>
    <n v="0"/>
    <n v="0"/>
    <n v="0"/>
    <s v="Wyoming"/>
    <d v="2021-12-01T00:00:00"/>
    <x v="0"/>
    <x v="4"/>
    <x v="2"/>
    <s v="Cheyenne Light Fuel &amp; Power Co"/>
    <x v="5"/>
    <x v="51"/>
  </r>
  <r>
    <n v="5"/>
    <n v="103"/>
    <x v="118"/>
    <s v="101000 Plant In Service"/>
    <n v="1"/>
    <n v="0"/>
    <n v="0"/>
    <n v="0"/>
    <n v="0"/>
    <n v="0"/>
    <n v="0"/>
    <n v="0"/>
    <s v="Wyoming"/>
    <d v="2021-12-01T00:00:00"/>
    <x v="0"/>
    <x v="5"/>
    <x v="2"/>
    <s v="Cheyenne Light Fuel &amp; Power Co"/>
    <x v="5"/>
    <x v="51"/>
  </r>
  <r>
    <n v="5"/>
    <n v="103"/>
    <x v="118"/>
    <s v="101000 Plant In Service"/>
    <n v="1"/>
    <n v="0"/>
    <n v="0"/>
    <n v="0"/>
    <n v="0"/>
    <n v="0"/>
    <n v="0"/>
    <n v="0"/>
    <s v="Wyoming"/>
    <d v="2021-12-01T00:00:00"/>
    <x v="0"/>
    <x v="6"/>
    <x v="2"/>
    <s v="Cheyenne Light Fuel &amp; Power Co"/>
    <x v="5"/>
    <x v="51"/>
  </r>
  <r>
    <n v="5"/>
    <n v="103"/>
    <x v="118"/>
    <s v="101000 Plant In Service"/>
    <n v="1"/>
    <n v="0"/>
    <n v="0"/>
    <n v="0"/>
    <n v="0"/>
    <n v="0"/>
    <n v="0"/>
    <n v="0"/>
    <s v="Wyoming"/>
    <d v="2021-12-01T00:00:00"/>
    <x v="0"/>
    <x v="7"/>
    <x v="2"/>
    <s v="Cheyenne Light Fuel &amp; Power Co"/>
    <x v="5"/>
    <x v="51"/>
  </r>
  <r>
    <n v="5"/>
    <n v="103"/>
    <x v="118"/>
    <s v="101000 Plant In Service"/>
    <n v="1"/>
    <n v="0"/>
    <n v="0"/>
    <n v="0"/>
    <n v="0"/>
    <n v="0"/>
    <n v="0"/>
    <n v="0"/>
    <s v="Wyoming"/>
    <d v="2021-12-01T00:00:00"/>
    <x v="0"/>
    <x v="8"/>
    <x v="2"/>
    <s v="Cheyenne Light Fuel &amp; Power Co"/>
    <x v="5"/>
    <x v="51"/>
  </r>
  <r>
    <n v="5"/>
    <n v="103"/>
    <x v="118"/>
    <s v="101000 Plant In Service"/>
    <n v="1"/>
    <n v="0"/>
    <n v="0"/>
    <n v="0"/>
    <n v="0"/>
    <n v="0"/>
    <n v="0"/>
    <n v="0"/>
    <s v="Wyoming"/>
    <d v="2021-12-01T00:00:00"/>
    <x v="0"/>
    <x v="9"/>
    <x v="2"/>
    <s v="Cheyenne Light Fuel &amp; Power Co"/>
    <x v="5"/>
    <x v="51"/>
  </r>
  <r>
    <n v="5"/>
    <n v="103"/>
    <x v="118"/>
    <s v="101000 Plant In Service"/>
    <n v="1"/>
    <n v="0"/>
    <n v="0"/>
    <n v="0"/>
    <n v="0"/>
    <n v="0"/>
    <n v="0"/>
    <n v="0"/>
    <s v="Wyoming"/>
    <d v="2021-12-01T00:00:00"/>
    <x v="0"/>
    <x v="10"/>
    <x v="2"/>
    <s v="Cheyenne Light Fuel &amp; Power Co"/>
    <x v="5"/>
    <x v="51"/>
  </r>
  <r>
    <n v="5"/>
    <n v="103"/>
    <x v="118"/>
    <s v="101000 Plant In Service"/>
    <n v="1"/>
    <n v="0"/>
    <n v="0"/>
    <n v="0"/>
    <n v="0"/>
    <n v="0"/>
    <n v="0"/>
    <n v="0"/>
    <s v="Wyoming"/>
    <d v="2021-12-01T00:00:00"/>
    <x v="0"/>
    <x v="11"/>
    <x v="2"/>
    <s v="Cheyenne Light Fuel &amp; Power Co"/>
    <x v="5"/>
    <x v="51"/>
  </r>
  <r>
    <n v="5"/>
    <n v="103"/>
    <x v="118"/>
    <s v="101000 Plant In Service"/>
    <n v="1"/>
    <n v="0"/>
    <n v="0"/>
    <n v="0"/>
    <n v="0"/>
    <n v="0"/>
    <n v="0"/>
    <n v="0"/>
    <s v="Wyoming"/>
    <d v="2021-12-01T00:00:00"/>
    <x v="0"/>
    <x v="12"/>
    <x v="2"/>
    <s v="Cheyenne Light Fuel &amp; Power Co"/>
    <x v="5"/>
    <x v="51"/>
  </r>
  <r>
    <n v="5"/>
    <n v="103"/>
    <x v="119"/>
    <s v="101000 Plant In Service"/>
    <n v="1"/>
    <n v="0"/>
    <n v="0"/>
    <n v="0"/>
    <n v="0"/>
    <n v="0"/>
    <n v="0"/>
    <n v="0"/>
    <s v="Wyoming"/>
    <d v="2021-12-01T00:00:00"/>
    <x v="0"/>
    <x v="0"/>
    <x v="2"/>
    <s v="Cheyenne Light Fuel &amp; Power Co"/>
    <x v="5"/>
    <x v="52"/>
  </r>
  <r>
    <n v="5"/>
    <n v="103"/>
    <x v="119"/>
    <s v="101000 Plant In Service"/>
    <n v="1"/>
    <n v="0"/>
    <n v="0"/>
    <n v="0"/>
    <n v="0"/>
    <n v="0"/>
    <n v="0"/>
    <n v="0"/>
    <s v="Wyoming"/>
    <d v="2021-12-01T00:00:00"/>
    <x v="0"/>
    <x v="1"/>
    <x v="2"/>
    <s v="Cheyenne Light Fuel &amp; Power Co"/>
    <x v="5"/>
    <x v="52"/>
  </r>
  <r>
    <n v="5"/>
    <n v="103"/>
    <x v="119"/>
    <s v="101000 Plant In Service"/>
    <n v="1"/>
    <n v="0"/>
    <n v="0"/>
    <n v="0"/>
    <n v="0"/>
    <n v="0"/>
    <n v="0"/>
    <n v="0"/>
    <s v="Wyoming"/>
    <d v="2021-12-01T00:00:00"/>
    <x v="0"/>
    <x v="2"/>
    <x v="2"/>
    <s v="Cheyenne Light Fuel &amp; Power Co"/>
    <x v="5"/>
    <x v="52"/>
  </r>
  <r>
    <n v="5"/>
    <n v="103"/>
    <x v="119"/>
    <s v="101000 Plant In Service"/>
    <n v="1"/>
    <n v="0"/>
    <n v="0"/>
    <n v="0"/>
    <n v="0"/>
    <n v="0"/>
    <n v="0"/>
    <n v="0"/>
    <s v="Wyoming"/>
    <d v="2021-12-01T00:00:00"/>
    <x v="0"/>
    <x v="3"/>
    <x v="2"/>
    <s v="Cheyenne Light Fuel &amp; Power Co"/>
    <x v="5"/>
    <x v="52"/>
  </r>
  <r>
    <n v="5"/>
    <n v="103"/>
    <x v="119"/>
    <s v="101000 Plant In Service"/>
    <n v="1"/>
    <n v="0"/>
    <n v="0"/>
    <n v="0"/>
    <n v="0"/>
    <n v="0"/>
    <n v="0"/>
    <n v="0"/>
    <s v="Wyoming"/>
    <d v="2021-12-01T00:00:00"/>
    <x v="0"/>
    <x v="4"/>
    <x v="2"/>
    <s v="Cheyenne Light Fuel &amp; Power Co"/>
    <x v="5"/>
    <x v="52"/>
  </r>
  <r>
    <n v="5"/>
    <n v="103"/>
    <x v="119"/>
    <s v="101000 Plant In Service"/>
    <n v="1"/>
    <n v="0"/>
    <n v="0"/>
    <n v="0"/>
    <n v="0"/>
    <n v="0"/>
    <n v="0"/>
    <n v="0"/>
    <s v="Wyoming"/>
    <d v="2021-12-01T00:00:00"/>
    <x v="0"/>
    <x v="5"/>
    <x v="2"/>
    <s v="Cheyenne Light Fuel &amp; Power Co"/>
    <x v="5"/>
    <x v="52"/>
  </r>
  <r>
    <n v="5"/>
    <n v="103"/>
    <x v="119"/>
    <s v="101000 Plant In Service"/>
    <n v="1"/>
    <n v="0"/>
    <n v="0"/>
    <n v="0"/>
    <n v="0"/>
    <n v="0"/>
    <n v="0"/>
    <n v="0"/>
    <s v="Wyoming"/>
    <d v="2021-12-01T00:00:00"/>
    <x v="0"/>
    <x v="6"/>
    <x v="2"/>
    <s v="Cheyenne Light Fuel &amp; Power Co"/>
    <x v="5"/>
    <x v="52"/>
  </r>
  <r>
    <n v="5"/>
    <n v="103"/>
    <x v="119"/>
    <s v="101000 Plant In Service"/>
    <n v="1"/>
    <n v="0"/>
    <n v="0"/>
    <n v="0"/>
    <n v="0"/>
    <n v="0"/>
    <n v="0"/>
    <n v="0"/>
    <s v="Wyoming"/>
    <d v="2021-12-01T00:00:00"/>
    <x v="0"/>
    <x v="7"/>
    <x v="2"/>
    <s v="Cheyenne Light Fuel &amp; Power Co"/>
    <x v="5"/>
    <x v="52"/>
  </r>
  <r>
    <n v="5"/>
    <n v="103"/>
    <x v="119"/>
    <s v="101000 Plant In Service"/>
    <n v="1"/>
    <n v="0"/>
    <n v="0"/>
    <n v="0"/>
    <n v="0"/>
    <n v="0"/>
    <n v="0"/>
    <n v="0"/>
    <s v="Wyoming"/>
    <d v="2021-12-01T00:00:00"/>
    <x v="0"/>
    <x v="8"/>
    <x v="2"/>
    <s v="Cheyenne Light Fuel &amp; Power Co"/>
    <x v="5"/>
    <x v="52"/>
  </r>
  <r>
    <n v="5"/>
    <n v="103"/>
    <x v="119"/>
    <s v="101000 Plant In Service"/>
    <n v="1"/>
    <n v="0"/>
    <n v="0"/>
    <n v="0"/>
    <n v="0"/>
    <n v="0"/>
    <n v="0"/>
    <n v="0"/>
    <s v="Wyoming"/>
    <d v="2021-12-01T00:00:00"/>
    <x v="0"/>
    <x v="9"/>
    <x v="2"/>
    <s v="Cheyenne Light Fuel &amp; Power Co"/>
    <x v="5"/>
    <x v="52"/>
  </r>
  <r>
    <n v="5"/>
    <n v="103"/>
    <x v="119"/>
    <s v="101000 Plant In Service"/>
    <n v="1"/>
    <n v="0"/>
    <n v="0"/>
    <n v="0"/>
    <n v="0"/>
    <n v="0"/>
    <n v="0"/>
    <n v="0"/>
    <s v="Wyoming"/>
    <d v="2021-12-01T00:00:00"/>
    <x v="0"/>
    <x v="10"/>
    <x v="2"/>
    <s v="Cheyenne Light Fuel &amp; Power Co"/>
    <x v="5"/>
    <x v="52"/>
  </r>
  <r>
    <n v="5"/>
    <n v="103"/>
    <x v="119"/>
    <s v="101000 Plant In Service"/>
    <n v="1"/>
    <n v="0"/>
    <n v="0"/>
    <n v="0"/>
    <n v="0"/>
    <n v="0"/>
    <n v="0"/>
    <n v="0"/>
    <s v="Wyoming"/>
    <d v="2021-12-01T00:00:00"/>
    <x v="0"/>
    <x v="11"/>
    <x v="2"/>
    <s v="Cheyenne Light Fuel &amp; Power Co"/>
    <x v="5"/>
    <x v="52"/>
  </r>
  <r>
    <n v="5"/>
    <n v="103"/>
    <x v="119"/>
    <s v="101000 Plant In Service"/>
    <n v="1"/>
    <n v="0"/>
    <n v="0"/>
    <n v="0"/>
    <n v="0"/>
    <n v="0"/>
    <n v="0"/>
    <n v="0"/>
    <s v="Wyoming"/>
    <d v="2021-12-01T00:00:00"/>
    <x v="0"/>
    <x v="12"/>
    <x v="2"/>
    <s v="Cheyenne Light Fuel &amp; Power Co"/>
    <x v="5"/>
    <x v="52"/>
  </r>
  <r>
    <n v="5"/>
    <n v="103"/>
    <x v="120"/>
    <s v="101000 Plant In Service"/>
    <n v="1"/>
    <n v="0"/>
    <n v="0"/>
    <n v="0"/>
    <n v="0"/>
    <n v="0"/>
    <n v="0"/>
    <n v="0"/>
    <s v="Wyoming"/>
    <d v="2021-12-01T00:00:00"/>
    <x v="0"/>
    <x v="0"/>
    <x v="2"/>
    <s v="Cheyenne Light Fuel &amp; Power Co"/>
    <x v="5"/>
    <x v="3"/>
  </r>
  <r>
    <n v="5"/>
    <n v="103"/>
    <x v="120"/>
    <s v="101000 Plant In Service"/>
    <n v="1"/>
    <n v="0"/>
    <n v="0"/>
    <n v="0"/>
    <n v="0"/>
    <n v="0"/>
    <n v="0"/>
    <n v="0"/>
    <s v="Wyoming"/>
    <d v="2021-12-01T00:00:00"/>
    <x v="0"/>
    <x v="1"/>
    <x v="2"/>
    <s v="Cheyenne Light Fuel &amp; Power Co"/>
    <x v="5"/>
    <x v="3"/>
  </r>
  <r>
    <n v="5"/>
    <n v="103"/>
    <x v="120"/>
    <s v="101000 Plant In Service"/>
    <n v="1"/>
    <n v="0"/>
    <n v="0"/>
    <n v="0"/>
    <n v="0"/>
    <n v="0"/>
    <n v="0"/>
    <n v="0"/>
    <s v="Wyoming"/>
    <d v="2021-12-01T00:00:00"/>
    <x v="0"/>
    <x v="2"/>
    <x v="2"/>
    <s v="Cheyenne Light Fuel &amp; Power Co"/>
    <x v="5"/>
    <x v="3"/>
  </r>
  <r>
    <n v="5"/>
    <n v="103"/>
    <x v="120"/>
    <s v="101000 Plant In Service"/>
    <n v="1"/>
    <n v="0"/>
    <n v="0"/>
    <n v="0"/>
    <n v="0"/>
    <n v="0"/>
    <n v="0"/>
    <n v="0"/>
    <s v="Wyoming"/>
    <d v="2021-12-01T00:00:00"/>
    <x v="0"/>
    <x v="3"/>
    <x v="2"/>
    <s v="Cheyenne Light Fuel &amp; Power Co"/>
    <x v="5"/>
    <x v="3"/>
  </r>
  <r>
    <n v="5"/>
    <n v="103"/>
    <x v="120"/>
    <s v="101000 Plant In Service"/>
    <n v="1"/>
    <n v="0"/>
    <n v="0"/>
    <n v="0"/>
    <n v="0"/>
    <n v="0"/>
    <n v="0"/>
    <n v="0"/>
    <s v="Wyoming"/>
    <d v="2021-12-01T00:00:00"/>
    <x v="0"/>
    <x v="4"/>
    <x v="2"/>
    <s v="Cheyenne Light Fuel &amp; Power Co"/>
    <x v="5"/>
    <x v="3"/>
  </r>
  <r>
    <n v="5"/>
    <n v="103"/>
    <x v="120"/>
    <s v="101000 Plant In Service"/>
    <n v="1"/>
    <n v="0"/>
    <n v="0"/>
    <n v="0"/>
    <n v="0"/>
    <n v="0"/>
    <n v="0"/>
    <n v="0"/>
    <s v="Wyoming"/>
    <d v="2021-12-01T00:00:00"/>
    <x v="0"/>
    <x v="5"/>
    <x v="2"/>
    <s v="Cheyenne Light Fuel &amp; Power Co"/>
    <x v="5"/>
    <x v="3"/>
  </r>
  <r>
    <n v="5"/>
    <n v="103"/>
    <x v="120"/>
    <s v="101000 Plant In Service"/>
    <n v="1"/>
    <n v="0"/>
    <n v="0"/>
    <n v="0"/>
    <n v="0"/>
    <n v="0"/>
    <n v="0"/>
    <n v="0"/>
    <s v="Wyoming"/>
    <d v="2021-12-01T00:00:00"/>
    <x v="0"/>
    <x v="6"/>
    <x v="2"/>
    <s v="Cheyenne Light Fuel &amp; Power Co"/>
    <x v="5"/>
    <x v="3"/>
  </r>
  <r>
    <n v="5"/>
    <n v="103"/>
    <x v="120"/>
    <s v="101000 Plant In Service"/>
    <n v="1"/>
    <n v="0"/>
    <n v="0"/>
    <n v="0"/>
    <n v="0"/>
    <n v="0"/>
    <n v="0"/>
    <n v="0"/>
    <s v="Wyoming"/>
    <d v="2021-12-01T00:00:00"/>
    <x v="0"/>
    <x v="7"/>
    <x v="2"/>
    <s v="Cheyenne Light Fuel &amp; Power Co"/>
    <x v="5"/>
    <x v="3"/>
  </r>
  <r>
    <n v="5"/>
    <n v="103"/>
    <x v="120"/>
    <s v="101000 Plant In Service"/>
    <n v="1"/>
    <n v="0"/>
    <n v="0"/>
    <n v="0"/>
    <n v="0"/>
    <n v="0"/>
    <n v="0"/>
    <n v="0"/>
    <s v="Wyoming"/>
    <d v="2021-12-01T00:00:00"/>
    <x v="0"/>
    <x v="8"/>
    <x v="2"/>
    <s v="Cheyenne Light Fuel &amp; Power Co"/>
    <x v="5"/>
    <x v="3"/>
  </r>
  <r>
    <n v="5"/>
    <n v="103"/>
    <x v="120"/>
    <s v="101000 Plant In Service"/>
    <n v="1"/>
    <n v="0"/>
    <n v="0"/>
    <n v="0"/>
    <n v="0"/>
    <n v="0"/>
    <n v="0"/>
    <n v="0"/>
    <s v="Wyoming"/>
    <d v="2021-12-01T00:00:00"/>
    <x v="0"/>
    <x v="9"/>
    <x v="2"/>
    <s v="Cheyenne Light Fuel &amp; Power Co"/>
    <x v="5"/>
    <x v="3"/>
  </r>
  <r>
    <n v="5"/>
    <n v="103"/>
    <x v="120"/>
    <s v="101000 Plant In Service"/>
    <n v="1"/>
    <n v="0"/>
    <n v="0"/>
    <n v="0"/>
    <n v="0"/>
    <n v="0"/>
    <n v="0"/>
    <n v="0"/>
    <s v="Wyoming"/>
    <d v="2021-12-01T00:00:00"/>
    <x v="0"/>
    <x v="10"/>
    <x v="2"/>
    <s v="Cheyenne Light Fuel &amp; Power Co"/>
    <x v="5"/>
    <x v="3"/>
  </r>
  <r>
    <n v="5"/>
    <n v="103"/>
    <x v="120"/>
    <s v="101000 Plant In Service"/>
    <n v="1"/>
    <n v="0"/>
    <n v="0"/>
    <n v="0"/>
    <n v="0"/>
    <n v="0"/>
    <n v="0"/>
    <n v="0"/>
    <s v="Wyoming"/>
    <d v="2021-12-01T00:00:00"/>
    <x v="0"/>
    <x v="11"/>
    <x v="2"/>
    <s v="Cheyenne Light Fuel &amp; Power Co"/>
    <x v="5"/>
    <x v="3"/>
  </r>
  <r>
    <n v="5"/>
    <n v="103"/>
    <x v="120"/>
    <s v="101000 Plant In Service"/>
    <n v="1"/>
    <n v="0"/>
    <n v="0"/>
    <n v="0"/>
    <n v="0"/>
    <n v="0"/>
    <n v="0"/>
    <n v="0"/>
    <s v="Wyoming"/>
    <d v="2021-12-01T00:00:00"/>
    <x v="0"/>
    <x v="12"/>
    <x v="2"/>
    <s v="Cheyenne Light Fuel &amp; Power Co"/>
    <x v="5"/>
    <x v="3"/>
  </r>
  <r>
    <n v="5"/>
    <n v="103"/>
    <x v="121"/>
    <s v="101000 Plant In Service"/>
    <n v="1"/>
    <n v="0"/>
    <n v="0"/>
    <n v="0"/>
    <n v="0"/>
    <n v="0"/>
    <n v="0"/>
    <n v="0"/>
    <s v="Wyoming"/>
    <d v="2021-12-01T00:00:00"/>
    <x v="0"/>
    <x v="0"/>
    <x v="2"/>
    <s v="Cheyenne Light Fuel &amp; Power Co"/>
    <x v="5"/>
    <x v="0"/>
  </r>
  <r>
    <n v="5"/>
    <n v="103"/>
    <x v="121"/>
    <s v="101000 Plant In Service"/>
    <n v="1"/>
    <n v="0"/>
    <n v="0"/>
    <n v="0"/>
    <n v="0"/>
    <n v="0"/>
    <n v="0"/>
    <n v="0"/>
    <s v="Wyoming"/>
    <d v="2021-12-01T00:00:00"/>
    <x v="0"/>
    <x v="1"/>
    <x v="2"/>
    <s v="Cheyenne Light Fuel &amp; Power Co"/>
    <x v="5"/>
    <x v="0"/>
  </r>
  <r>
    <n v="5"/>
    <n v="103"/>
    <x v="121"/>
    <s v="101000 Plant In Service"/>
    <n v="1"/>
    <n v="0"/>
    <n v="0"/>
    <n v="0"/>
    <n v="0"/>
    <n v="0"/>
    <n v="0"/>
    <n v="0"/>
    <s v="Wyoming"/>
    <d v="2021-12-01T00:00:00"/>
    <x v="0"/>
    <x v="2"/>
    <x v="2"/>
    <s v="Cheyenne Light Fuel &amp; Power Co"/>
    <x v="5"/>
    <x v="0"/>
  </r>
  <r>
    <n v="5"/>
    <n v="103"/>
    <x v="121"/>
    <s v="101000 Plant In Service"/>
    <n v="1"/>
    <n v="0"/>
    <n v="0"/>
    <n v="0"/>
    <n v="0"/>
    <n v="0"/>
    <n v="0"/>
    <n v="0"/>
    <s v="Wyoming"/>
    <d v="2021-12-01T00:00:00"/>
    <x v="0"/>
    <x v="3"/>
    <x v="2"/>
    <s v="Cheyenne Light Fuel &amp; Power Co"/>
    <x v="5"/>
    <x v="0"/>
  </r>
  <r>
    <n v="5"/>
    <n v="103"/>
    <x v="121"/>
    <s v="101000 Plant In Service"/>
    <n v="1"/>
    <n v="0"/>
    <n v="0"/>
    <n v="0"/>
    <n v="0"/>
    <n v="0"/>
    <n v="0"/>
    <n v="0"/>
    <s v="Wyoming"/>
    <d v="2021-12-01T00:00:00"/>
    <x v="0"/>
    <x v="4"/>
    <x v="2"/>
    <s v="Cheyenne Light Fuel &amp; Power Co"/>
    <x v="5"/>
    <x v="0"/>
  </r>
  <r>
    <n v="5"/>
    <n v="103"/>
    <x v="121"/>
    <s v="101000 Plant In Service"/>
    <n v="1"/>
    <n v="0"/>
    <n v="0"/>
    <n v="0"/>
    <n v="0"/>
    <n v="0"/>
    <n v="0"/>
    <n v="0"/>
    <s v="Wyoming"/>
    <d v="2021-12-01T00:00:00"/>
    <x v="0"/>
    <x v="5"/>
    <x v="2"/>
    <s v="Cheyenne Light Fuel &amp; Power Co"/>
    <x v="5"/>
    <x v="0"/>
  </r>
  <r>
    <n v="5"/>
    <n v="103"/>
    <x v="121"/>
    <s v="101000 Plant In Service"/>
    <n v="1"/>
    <n v="0"/>
    <n v="0"/>
    <n v="0"/>
    <n v="0"/>
    <n v="0"/>
    <n v="0"/>
    <n v="0"/>
    <s v="Wyoming"/>
    <d v="2021-12-01T00:00:00"/>
    <x v="0"/>
    <x v="6"/>
    <x v="2"/>
    <s v="Cheyenne Light Fuel &amp; Power Co"/>
    <x v="5"/>
    <x v="0"/>
  </r>
  <r>
    <n v="5"/>
    <n v="103"/>
    <x v="121"/>
    <s v="101000 Plant In Service"/>
    <n v="1"/>
    <n v="0"/>
    <n v="0"/>
    <n v="0"/>
    <n v="0"/>
    <n v="0"/>
    <n v="0"/>
    <n v="0"/>
    <s v="Wyoming"/>
    <d v="2021-12-01T00:00:00"/>
    <x v="0"/>
    <x v="7"/>
    <x v="2"/>
    <s v="Cheyenne Light Fuel &amp; Power Co"/>
    <x v="5"/>
    <x v="0"/>
  </r>
  <r>
    <n v="5"/>
    <n v="103"/>
    <x v="121"/>
    <s v="101000 Plant In Service"/>
    <n v="1"/>
    <n v="0"/>
    <n v="0"/>
    <n v="0"/>
    <n v="0"/>
    <n v="0"/>
    <n v="0"/>
    <n v="0"/>
    <s v="Wyoming"/>
    <d v="2021-12-01T00:00:00"/>
    <x v="0"/>
    <x v="8"/>
    <x v="2"/>
    <s v="Cheyenne Light Fuel &amp; Power Co"/>
    <x v="5"/>
    <x v="0"/>
  </r>
  <r>
    <n v="5"/>
    <n v="103"/>
    <x v="121"/>
    <s v="101000 Plant In Service"/>
    <n v="1"/>
    <n v="0"/>
    <n v="0"/>
    <n v="0"/>
    <n v="0"/>
    <n v="0"/>
    <n v="0"/>
    <n v="0"/>
    <s v="Wyoming"/>
    <d v="2021-12-01T00:00:00"/>
    <x v="0"/>
    <x v="9"/>
    <x v="2"/>
    <s v="Cheyenne Light Fuel &amp; Power Co"/>
    <x v="5"/>
    <x v="0"/>
  </r>
  <r>
    <n v="5"/>
    <n v="103"/>
    <x v="121"/>
    <s v="101000 Plant In Service"/>
    <n v="1"/>
    <n v="0"/>
    <n v="0"/>
    <n v="0"/>
    <n v="0"/>
    <n v="0"/>
    <n v="0"/>
    <n v="0"/>
    <s v="Wyoming"/>
    <d v="2021-12-01T00:00:00"/>
    <x v="0"/>
    <x v="10"/>
    <x v="2"/>
    <s v="Cheyenne Light Fuel &amp; Power Co"/>
    <x v="5"/>
    <x v="0"/>
  </r>
  <r>
    <n v="5"/>
    <n v="103"/>
    <x v="121"/>
    <s v="101000 Plant In Service"/>
    <n v="1"/>
    <n v="0"/>
    <n v="0"/>
    <n v="0"/>
    <n v="0"/>
    <n v="0"/>
    <n v="0"/>
    <n v="0"/>
    <s v="Wyoming"/>
    <d v="2021-12-01T00:00:00"/>
    <x v="0"/>
    <x v="11"/>
    <x v="2"/>
    <s v="Cheyenne Light Fuel &amp; Power Co"/>
    <x v="5"/>
    <x v="0"/>
  </r>
  <r>
    <n v="5"/>
    <n v="103"/>
    <x v="121"/>
    <s v="101000 Plant In Service"/>
    <n v="1"/>
    <n v="0"/>
    <n v="0"/>
    <n v="0"/>
    <n v="0"/>
    <n v="0"/>
    <n v="0"/>
    <n v="0"/>
    <s v="Wyoming"/>
    <d v="2021-12-01T00:00:00"/>
    <x v="0"/>
    <x v="12"/>
    <x v="2"/>
    <s v="Cheyenne Light Fuel &amp; Power Co"/>
    <x v="5"/>
    <x v="0"/>
  </r>
  <r>
    <n v="5"/>
    <n v="103"/>
    <x v="122"/>
    <s v="101000 Plant In Service"/>
    <n v="1"/>
    <n v="0"/>
    <n v="0"/>
    <n v="0"/>
    <n v="0"/>
    <n v="0"/>
    <n v="0"/>
    <n v="0"/>
    <s v="Wyoming"/>
    <d v="2021-12-01T00:00:00"/>
    <x v="0"/>
    <x v="0"/>
    <x v="2"/>
    <s v="Cheyenne Light Fuel &amp; Power Co"/>
    <x v="5"/>
    <x v="0"/>
  </r>
  <r>
    <n v="5"/>
    <n v="103"/>
    <x v="122"/>
    <s v="101000 Plant In Service"/>
    <n v="1"/>
    <n v="0"/>
    <n v="0"/>
    <n v="0"/>
    <n v="0"/>
    <n v="0"/>
    <n v="0"/>
    <n v="0"/>
    <s v="Wyoming"/>
    <d v="2021-12-01T00:00:00"/>
    <x v="0"/>
    <x v="1"/>
    <x v="2"/>
    <s v="Cheyenne Light Fuel &amp; Power Co"/>
    <x v="5"/>
    <x v="0"/>
  </r>
  <r>
    <n v="5"/>
    <n v="103"/>
    <x v="122"/>
    <s v="101000 Plant In Service"/>
    <n v="1"/>
    <n v="0"/>
    <n v="0"/>
    <n v="0"/>
    <n v="0"/>
    <n v="0"/>
    <n v="0"/>
    <n v="0"/>
    <s v="Wyoming"/>
    <d v="2021-12-01T00:00:00"/>
    <x v="0"/>
    <x v="2"/>
    <x v="2"/>
    <s v="Cheyenne Light Fuel &amp; Power Co"/>
    <x v="5"/>
    <x v="0"/>
  </r>
  <r>
    <n v="5"/>
    <n v="103"/>
    <x v="122"/>
    <s v="101000 Plant In Service"/>
    <n v="1"/>
    <n v="0"/>
    <n v="0"/>
    <n v="0"/>
    <n v="0"/>
    <n v="0"/>
    <n v="0"/>
    <n v="0"/>
    <s v="Wyoming"/>
    <d v="2021-12-01T00:00:00"/>
    <x v="0"/>
    <x v="3"/>
    <x v="2"/>
    <s v="Cheyenne Light Fuel &amp; Power Co"/>
    <x v="5"/>
    <x v="0"/>
  </r>
  <r>
    <n v="5"/>
    <n v="103"/>
    <x v="122"/>
    <s v="101000 Plant In Service"/>
    <n v="1"/>
    <n v="0"/>
    <n v="0"/>
    <n v="0"/>
    <n v="0"/>
    <n v="0"/>
    <n v="0"/>
    <n v="0"/>
    <s v="Wyoming"/>
    <d v="2021-12-01T00:00:00"/>
    <x v="0"/>
    <x v="4"/>
    <x v="2"/>
    <s v="Cheyenne Light Fuel &amp; Power Co"/>
    <x v="5"/>
    <x v="0"/>
  </r>
  <r>
    <n v="5"/>
    <n v="103"/>
    <x v="122"/>
    <s v="101000 Plant In Service"/>
    <n v="1"/>
    <n v="0"/>
    <n v="0"/>
    <n v="0"/>
    <n v="0"/>
    <n v="0"/>
    <n v="0"/>
    <n v="0"/>
    <s v="Wyoming"/>
    <d v="2021-12-01T00:00:00"/>
    <x v="0"/>
    <x v="5"/>
    <x v="2"/>
    <s v="Cheyenne Light Fuel &amp; Power Co"/>
    <x v="5"/>
    <x v="0"/>
  </r>
  <r>
    <n v="5"/>
    <n v="103"/>
    <x v="122"/>
    <s v="101000 Plant In Service"/>
    <n v="1"/>
    <n v="0"/>
    <n v="0"/>
    <n v="0"/>
    <n v="0"/>
    <n v="0"/>
    <n v="0"/>
    <n v="0"/>
    <s v="Wyoming"/>
    <d v="2021-12-01T00:00:00"/>
    <x v="0"/>
    <x v="6"/>
    <x v="2"/>
    <s v="Cheyenne Light Fuel &amp; Power Co"/>
    <x v="5"/>
    <x v="0"/>
  </r>
  <r>
    <n v="5"/>
    <n v="103"/>
    <x v="122"/>
    <s v="101000 Plant In Service"/>
    <n v="1"/>
    <n v="0"/>
    <n v="0"/>
    <n v="0"/>
    <n v="0"/>
    <n v="0"/>
    <n v="0"/>
    <n v="0"/>
    <s v="Wyoming"/>
    <d v="2021-12-01T00:00:00"/>
    <x v="0"/>
    <x v="7"/>
    <x v="2"/>
    <s v="Cheyenne Light Fuel &amp; Power Co"/>
    <x v="5"/>
    <x v="0"/>
  </r>
  <r>
    <n v="5"/>
    <n v="103"/>
    <x v="122"/>
    <s v="101000 Plant In Service"/>
    <n v="1"/>
    <n v="0"/>
    <n v="0"/>
    <n v="0"/>
    <n v="0"/>
    <n v="0"/>
    <n v="0"/>
    <n v="0"/>
    <s v="Wyoming"/>
    <d v="2021-12-01T00:00:00"/>
    <x v="0"/>
    <x v="8"/>
    <x v="2"/>
    <s v="Cheyenne Light Fuel &amp; Power Co"/>
    <x v="5"/>
    <x v="0"/>
  </r>
  <r>
    <n v="5"/>
    <n v="103"/>
    <x v="122"/>
    <s v="101000 Plant In Service"/>
    <n v="1"/>
    <n v="0"/>
    <n v="0"/>
    <n v="0"/>
    <n v="0"/>
    <n v="0"/>
    <n v="0"/>
    <n v="0"/>
    <s v="Wyoming"/>
    <d v="2021-12-01T00:00:00"/>
    <x v="0"/>
    <x v="9"/>
    <x v="2"/>
    <s v="Cheyenne Light Fuel &amp; Power Co"/>
    <x v="5"/>
    <x v="0"/>
  </r>
  <r>
    <n v="5"/>
    <n v="103"/>
    <x v="122"/>
    <s v="101000 Plant In Service"/>
    <n v="1"/>
    <n v="0"/>
    <n v="0"/>
    <n v="0"/>
    <n v="0"/>
    <n v="0"/>
    <n v="0"/>
    <n v="0"/>
    <s v="Wyoming"/>
    <d v="2021-12-01T00:00:00"/>
    <x v="0"/>
    <x v="10"/>
    <x v="2"/>
    <s v="Cheyenne Light Fuel &amp; Power Co"/>
    <x v="5"/>
    <x v="0"/>
  </r>
  <r>
    <n v="5"/>
    <n v="103"/>
    <x v="122"/>
    <s v="101000 Plant In Service"/>
    <n v="1"/>
    <n v="0"/>
    <n v="0"/>
    <n v="0"/>
    <n v="0"/>
    <n v="0"/>
    <n v="0"/>
    <n v="0"/>
    <s v="Wyoming"/>
    <d v="2021-12-01T00:00:00"/>
    <x v="0"/>
    <x v="11"/>
    <x v="2"/>
    <s v="Cheyenne Light Fuel &amp; Power Co"/>
    <x v="5"/>
    <x v="0"/>
  </r>
  <r>
    <n v="5"/>
    <n v="103"/>
    <x v="122"/>
    <s v="101000 Plant In Service"/>
    <n v="1"/>
    <n v="0"/>
    <n v="0"/>
    <n v="0"/>
    <n v="0"/>
    <n v="0"/>
    <n v="0"/>
    <n v="0"/>
    <s v="Wyoming"/>
    <d v="2021-12-01T00:00:00"/>
    <x v="0"/>
    <x v="12"/>
    <x v="2"/>
    <s v="Cheyenne Light Fuel &amp; Power Co"/>
    <x v="5"/>
    <x v="0"/>
  </r>
  <r>
    <n v="5"/>
    <n v="103"/>
    <x v="123"/>
    <s v="101000 Plant In Service"/>
    <n v="1"/>
    <n v="0"/>
    <n v="0"/>
    <n v="0"/>
    <n v="0"/>
    <n v="0"/>
    <n v="0"/>
    <n v="0"/>
    <s v="Wyoming"/>
    <d v="2021-12-01T00:00:00"/>
    <x v="0"/>
    <x v="0"/>
    <x v="2"/>
    <s v="Cheyenne Light Fuel &amp; Power Co"/>
    <x v="5"/>
    <x v="0"/>
  </r>
  <r>
    <n v="5"/>
    <n v="103"/>
    <x v="123"/>
    <s v="101000 Plant In Service"/>
    <n v="1"/>
    <n v="0"/>
    <n v="0"/>
    <n v="0"/>
    <n v="0"/>
    <n v="0"/>
    <n v="0"/>
    <n v="0"/>
    <s v="Wyoming"/>
    <d v="2021-12-01T00:00:00"/>
    <x v="0"/>
    <x v="1"/>
    <x v="2"/>
    <s v="Cheyenne Light Fuel &amp; Power Co"/>
    <x v="5"/>
    <x v="0"/>
  </r>
  <r>
    <n v="5"/>
    <n v="103"/>
    <x v="123"/>
    <s v="101000 Plant In Service"/>
    <n v="1"/>
    <n v="0"/>
    <n v="0"/>
    <n v="0"/>
    <n v="0"/>
    <n v="0"/>
    <n v="0"/>
    <n v="0"/>
    <s v="Wyoming"/>
    <d v="2021-12-01T00:00:00"/>
    <x v="0"/>
    <x v="2"/>
    <x v="2"/>
    <s v="Cheyenne Light Fuel &amp; Power Co"/>
    <x v="5"/>
    <x v="0"/>
  </r>
  <r>
    <n v="5"/>
    <n v="103"/>
    <x v="123"/>
    <s v="101000 Plant In Service"/>
    <n v="1"/>
    <n v="0"/>
    <n v="0"/>
    <n v="0"/>
    <n v="0"/>
    <n v="0"/>
    <n v="0"/>
    <n v="0"/>
    <s v="Wyoming"/>
    <d v="2021-12-01T00:00:00"/>
    <x v="0"/>
    <x v="3"/>
    <x v="2"/>
    <s v="Cheyenne Light Fuel &amp; Power Co"/>
    <x v="5"/>
    <x v="0"/>
  </r>
  <r>
    <n v="5"/>
    <n v="103"/>
    <x v="123"/>
    <s v="101000 Plant In Service"/>
    <n v="1"/>
    <n v="0"/>
    <n v="0"/>
    <n v="0"/>
    <n v="0"/>
    <n v="0"/>
    <n v="0"/>
    <n v="0"/>
    <s v="Wyoming"/>
    <d v="2021-12-01T00:00:00"/>
    <x v="0"/>
    <x v="4"/>
    <x v="2"/>
    <s v="Cheyenne Light Fuel &amp; Power Co"/>
    <x v="5"/>
    <x v="0"/>
  </r>
  <r>
    <n v="5"/>
    <n v="103"/>
    <x v="123"/>
    <s v="101000 Plant In Service"/>
    <n v="1"/>
    <n v="0"/>
    <n v="0"/>
    <n v="0"/>
    <n v="0"/>
    <n v="0"/>
    <n v="0"/>
    <n v="0"/>
    <s v="Wyoming"/>
    <d v="2021-12-01T00:00:00"/>
    <x v="0"/>
    <x v="5"/>
    <x v="2"/>
    <s v="Cheyenne Light Fuel &amp; Power Co"/>
    <x v="5"/>
    <x v="0"/>
  </r>
  <r>
    <n v="5"/>
    <n v="103"/>
    <x v="123"/>
    <s v="101000 Plant In Service"/>
    <n v="1"/>
    <n v="0"/>
    <n v="0"/>
    <n v="0"/>
    <n v="0"/>
    <n v="0"/>
    <n v="0"/>
    <n v="0"/>
    <s v="Wyoming"/>
    <d v="2021-12-01T00:00:00"/>
    <x v="0"/>
    <x v="6"/>
    <x v="2"/>
    <s v="Cheyenne Light Fuel &amp; Power Co"/>
    <x v="5"/>
    <x v="0"/>
  </r>
  <r>
    <n v="5"/>
    <n v="103"/>
    <x v="123"/>
    <s v="101000 Plant In Service"/>
    <n v="1"/>
    <n v="0"/>
    <n v="0"/>
    <n v="0"/>
    <n v="0"/>
    <n v="0"/>
    <n v="0"/>
    <n v="0"/>
    <s v="Wyoming"/>
    <d v="2021-12-01T00:00:00"/>
    <x v="0"/>
    <x v="7"/>
    <x v="2"/>
    <s v="Cheyenne Light Fuel &amp; Power Co"/>
    <x v="5"/>
    <x v="0"/>
  </r>
  <r>
    <n v="5"/>
    <n v="103"/>
    <x v="123"/>
    <s v="101000 Plant In Service"/>
    <n v="1"/>
    <n v="0"/>
    <n v="0"/>
    <n v="0"/>
    <n v="0"/>
    <n v="0"/>
    <n v="0"/>
    <n v="0"/>
    <s v="Wyoming"/>
    <d v="2021-12-01T00:00:00"/>
    <x v="0"/>
    <x v="8"/>
    <x v="2"/>
    <s v="Cheyenne Light Fuel &amp; Power Co"/>
    <x v="5"/>
    <x v="0"/>
  </r>
  <r>
    <n v="5"/>
    <n v="103"/>
    <x v="123"/>
    <s v="101000 Plant In Service"/>
    <n v="1"/>
    <n v="0"/>
    <n v="0"/>
    <n v="0"/>
    <n v="0"/>
    <n v="0"/>
    <n v="0"/>
    <n v="0"/>
    <s v="Wyoming"/>
    <d v="2021-12-01T00:00:00"/>
    <x v="0"/>
    <x v="9"/>
    <x v="2"/>
    <s v="Cheyenne Light Fuel &amp; Power Co"/>
    <x v="5"/>
    <x v="0"/>
  </r>
  <r>
    <n v="5"/>
    <n v="103"/>
    <x v="123"/>
    <s v="101000 Plant In Service"/>
    <n v="1"/>
    <n v="0"/>
    <n v="0"/>
    <n v="0"/>
    <n v="0"/>
    <n v="0"/>
    <n v="0"/>
    <n v="0"/>
    <s v="Wyoming"/>
    <d v="2021-12-01T00:00:00"/>
    <x v="0"/>
    <x v="10"/>
    <x v="2"/>
    <s v="Cheyenne Light Fuel &amp; Power Co"/>
    <x v="5"/>
    <x v="0"/>
  </r>
  <r>
    <n v="5"/>
    <n v="103"/>
    <x v="123"/>
    <s v="101000 Plant In Service"/>
    <n v="1"/>
    <n v="0"/>
    <n v="0"/>
    <n v="0"/>
    <n v="0"/>
    <n v="0"/>
    <n v="0"/>
    <n v="0"/>
    <s v="Wyoming"/>
    <d v="2021-12-01T00:00:00"/>
    <x v="0"/>
    <x v="11"/>
    <x v="2"/>
    <s v="Cheyenne Light Fuel &amp; Power Co"/>
    <x v="5"/>
    <x v="0"/>
  </r>
  <r>
    <n v="5"/>
    <n v="103"/>
    <x v="123"/>
    <s v="101000 Plant In Service"/>
    <n v="1"/>
    <n v="0"/>
    <n v="0"/>
    <n v="0"/>
    <n v="0"/>
    <n v="0"/>
    <n v="0"/>
    <n v="0"/>
    <s v="Wyoming"/>
    <d v="2021-12-01T00:00:00"/>
    <x v="0"/>
    <x v="12"/>
    <x v="2"/>
    <s v="Cheyenne Light Fuel &amp; Power Co"/>
    <x v="5"/>
    <x v="0"/>
  </r>
  <r>
    <n v="5"/>
    <n v="103"/>
    <x v="124"/>
    <s v="101000 Plant In Service"/>
    <n v="1"/>
    <n v="0"/>
    <n v="0"/>
    <n v="0"/>
    <n v="0"/>
    <n v="0"/>
    <n v="0"/>
    <n v="0"/>
    <s v="Wyoming"/>
    <d v="2021-12-01T00:00:00"/>
    <x v="0"/>
    <x v="0"/>
    <x v="2"/>
    <s v="Cheyenne Light Fuel &amp; Power Co"/>
    <x v="5"/>
    <x v="0"/>
  </r>
  <r>
    <n v="5"/>
    <n v="103"/>
    <x v="124"/>
    <s v="101000 Plant In Service"/>
    <n v="1"/>
    <n v="0"/>
    <n v="0"/>
    <n v="0"/>
    <n v="0"/>
    <n v="0"/>
    <n v="0"/>
    <n v="0"/>
    <s v="Wyoming"/>
    <d v="2021-12-01T00:00:00"/>
    <x v="0"/>
    <x v="1"/>
    <x v="2"/>
    <s v="Cheyenne Light Fuel &amp; Power Co"/>
    <x v="5"/>
    <x v="0"/>
  </r>
  <r>
    <n v="5"/>
    <n v="103"/>
    <x v="124"/>
    <s v="101000 Plant In Service"/>
    <n v="1"/>
    <n v="0"/>
    <n v="0"/>
    <n v="0"/>
    <n v="0"/>
    <n v="0"/>
    <n v="0"/>
    <n v="0"/>
    <s v="Wyoming"/>
    <d v="2021-12-01T00:00:00"/>
    <x v="0"/>
    <x v="2"/>
    <x v="2"/>
    <s v="Cheyenne Light Fuel &amp; Power Co"/>
    <x v="5"/>
    <x v="0"/>
  </r>
  <r>
    <n v="5"/>
    <n v="103"/>
    <x v="124"/>
    <s v="101000 Plant In Service"/>
    <n v="1"/>
    <n v="0"/>
    <n v="0"/>
    <n v="0"/>
    <n v="0"/>
    <n v="0"/>
    <n v="0"/>
    <n v="0"/>
    <s v="Wyoming"/>
    <d v="2021-12-01T00:00:00"/>
    <x v="0"/>
    <x v="3"/>
    <x v="2"/>
    <s v="Cheyenne Light Fuel &amp; Power Co"/>
    <x v="5"/>
    <x v="0"/>
  </r>
  <r>
    <n v="5"/>
    <n v="103"/>
    <x v="124"/>
    <s v="101000 Plant In Service"/>
    <n v="1"/>
    <n v="0"/>
    <n v="0"/>
    <n v="0"/>
    <n v="0"/>
    <n v="0"/>
    <n v="0"/>
    <n v="0"/>
    <s v="Wyoming"/>
    <d v="2021-12-01T00:00:00"/>
    <x v="0"/>
    <x v="4"/>
    <x v="2"/>
    <s v="Cheyenne Light Fuel &amp; Power Co"/>
    <x v="5"/>
    <x v="0"/>
  </r>
  <r>
    <n v="5"/>
    <n v="103"/>
    <x v="124"/>
    <s v="101000 Plant In Service"/>
    <n v="1"/>
    <n v="0"/>
    <n v="0"/>
    <n v="0"/>
    <n v="0"/>
    <n v="0"/>
    <n v="0"/>
    <n v="0"/>
    <s v="Wyoming"/>
    <d v="2021-12-01T00:00:00"/>
    <x v="0"/>
    <x v="5"/>
    <x v="2"/>
    <s v="Cheyenne Light Fuel &amp; Power Co"/>
    <x v="5"/>
    <x v="0"/>
  </r>
  <r>
    <n v="5"/>
    <n v="103"/>
    <x v="124"/>
    <s v="101000 Plant In Service"/>
    <n v="1"/>
    <n v="0"/>
    <n v="0"/>
    <n v="0"/>
    <n v="0"/>
    <n v="0"/>
    <n v="0"/>
    <n v="0"/>
    <s v="Wyoming"/>
    <d v="2021-12-01T00:00:00"/>
    <x v="0"/>
    <x v="6"/>
    <x v="2"/>
    <s v="Cheyenne Light Fuel &amp; Power Co"/>
    <x v="5"/>
    <x v="0"/>
  </r>
  <r>
    <n v="5"/>
    <n v="103"/>
    <x v="124"/>
    <s v="101000 Plant In Service"/>
    <n v="1"/>
    <n v="0"/>
    <n v="0"/>
    <n v="0"/>
    <n v="0"/>
    <n v="0"/>
    <n v="0"/>
    <n v="0"/>
    <s v="Wyoming"/>
    <d v="2021-12-01T00:00:00"/>
    <x v="0"/>
    <x v="7"/>
    <x v="2"/>
    <s v="Cheyenne Light Fuel &amp; Power Co"/>
    <x v="5"/>
    <x v="0"/>
  </r>
  <r>
    <n v="5"/>
    <n v="103"/>
    <x v="124"/>
    <s v="101000 Plant In Service"/>
    <n v="1"/>
    <n v="0"/>
    <n v="0"/>
    <n v="0"/>
    <n v="0"/>
    <n v="0"/>
    <n v="0"/>
    <n v="0"/>
    <s v="Wyoming"/>
    <d v="2021-12-01T00:00:00"/>
    <x v="0"/>
    <x v="8"/>
    <x v="2"/>
    <s v="Cheyenne Light Fuel &amp; Power Co"/>
    <x v="5"/>
    <x v="0"/>
  </r>
  <r>
    <n v="5"/>
    <n v="103"/>
    <x v="124"/>
    <s v="101000 Plant In Service"/>
    <n v="1"/>
    <n v="0"/>
    <n v="0"/>
    <n v="0"/>
    <n v="0"/>
    <n v="0"/>
    <n v="0"/>
    <n v="0"/>
    <s v="Wyoming"/>
    <d v="2021-12-01T00:00:00"/>
    <x v="0"/>
    <x v="9"/>
    <x v="2"/>
    <s v="Cheyenne Light Fuel &amp; Power Co"/>
    <x v="5"/>
    <x v="0"/>
  </r>
  <r>
    <n v="5"/>
    <n v="103"/>
    <x v="124"/>
    <s v="101000 Plant In Service"/>
    <n v="1"/>
    <n v="0"/>
    <n v="0"/>
    <n v="0"/>
    <n v="0"/>
    <n v="0"/>
    <n v="0"/>
    <n v="0"/>
    <s v="Wyoming"/>
    <d v="2021-12-01T00:00:00"/>
    <x v="0"/>
    <x v="10"/>
    <x v="2"/>
    <s v="Cheyenne Light Fuel &amp; Power Co"/>
    <x v="5"/>
    <x v="0"/>
  </r>
  <r>
    <n v="5"/>
    <n v="103"/>
    <x v="124"/>
    <s v="101000 Plant In Service"/>
    <n v="1"/>
    <n v="0"/>
    <n v="0"/>
    <n v="0"/>
    <n v="0"/>
    <n v="0"/>
    <n v="0"/>
    <n v="0"/>
    <s v="Wyoming"/>
    <d v="2021-12-01T00:00:00"/>
    <x v="0"/>
    <x v="11"/>
    <x v="2"/>
    <s v="Cheyenne Light Fuel &amp; Power Co"/>
    <x v="5"/>
    <x v="0"/>
  </r>
  <r>
    <n v="5"/>
    <n v="103"/>
    <x v="124"/>
    <s v="101000 Plant In Service"/>
    <n v="1"/>
    <n v="0"/>
    <n v="0"/>
    <n v="0"/>
    <n v="0"/>
    <n v="0"/>
    <n v="0"/>
    <n v="0"/>
    <s v="Wyoming"/>
    <d v="2021-12-01T00:00:00"/>
    <x v="0"/>
    <x v="12"/>
    <x v="2"/>
    <s v="Cheyenne Light Fuel &amp; Power Co"/>
    <x v="5"/>
    <x v="0"/>
  </r>
  <r>
    <n v="5"/>
    <n v="103"/>
    <x v="125"/>
    <s v="101000 Plant In Service"/>
    <n v="1"/>
    <n v="0"/>
    <n v="0"/>
    <n v="0"/>
    <n v="0"/>
    <n v="0"/>
    <n v="0"/>
    <n v="0"/>
    <s v="Wyoming"/>
    <d v="2021-12-01T00:00:00"/>
    <x v="0"/>
    <x v="0"/>
    <x v="2"/>
    <s v="Cheyenne Light Fuel &amp; Power Co"/>
    <x v="5"/>
    <x v="4"/>
  </r>
  <r>
    <n v="5"/>
    <n v="103"/>
    <x v="125"/>
    <s v="101000 Plant In Service"/>
    <n v="1"/>
    <n v="0"/>
    <n v="0"/>
    <n v="0"/>
    <n v="0"/>
    <n v="0"/>
    <n v="0"/>
    <n v="0"/>
    <s v="Wyoming"/>
    <d v="2021-12-01T00:00:00"/>
    <x v="0"/>
    <x v="1"/>
    <x v="2"/>
    <s v="Cheyenne Light Fuel &amp; Power Co"/>
    <x v="5"/>
    <x v="4"/>
  </r>
  <r>
    <n v="5"/>
    <n v="103"/>
    <x v="125"/>
    <s v="101000 Plant In Service"/>
    <n v="1"/>
    <n v="0"/>
    <n v="0"/>
    <n v="0"/>
    <n v="0"/>
    <n v="0"/>
    <n v="0"/>
    <n v="0"/>
    <s v="Wyoming"/>
    <d v="2021-12-01T00:00:00"/>
    <x v="0"/>
    <x v="2"/>
    <x v="2"/>
    <s v="Cheyenne Light Fuel &amp; Power Co"/>
    <x v="5"/>
    <x v="4"/>
  </r>
  <r>
    <n v="5"/>
    <n v="103"/>
    <x v="125"/>
    <s v="101000 Plant In Service"/>
    <n v="1"/>
    <n v="0"/>
    <n v="0"/>
    <n v="0"/>
    <n v="0"/>
    <n v="0"/>
    <n v="0"/>
    <n v="0"/>
    <s v="Wyoming"/>
    <d v="2021-12-01T00:00:00"/>
    <x v="0"/>
    <x v="3"/>
    <x v="2"/>
    <s v="Cheyenne Light Fuel &amp; Power Co"/>
    <x v="5"/>
    <x v="4"/>
  </r>
  <r>
    <n v="5"/>
    <n v="103"/>
    <x v="125"/>
    <s v="101000 Plant In Service"/>
    <n v="1"/>
    <n v="0"/>
    <n v="0"/>
    <n v="0"/>
    <n v="0"/>
    <n v="0"/>
    <n v="0"/>
    <n v="0"/>
    <s v="Wyoming"/>
    <d v="2021-12-01T00:00:00"/>
    <x v="0"/>
    <x v="4"/>
    <x v="2"/>
    <s v="Cheyenne Light Fuel &amp; Power Co"/>
    <x v="5"/>
    <x v="4"/>
  </r>
  <r>
    <n v="5"/>
    <n v="103"/>
    <x v="125"/>
    <s v="101000 Plant In Service"/>
    <n v="1"/>
    <n v="0"/>
    <n v="0"/>
    <n v="0"/>
    <n v="0"/>
    <n v="0"/>
    <n v="0"/>
    <n v="0"/>
    <s v="Wyoming"/>
    <d v="2021-12-01T00:00:00"/>
    <x v="0"/>
    <x v="5"/>
    <x v="2"/>
    <s v="Cheyenne Light Fuel &amp; Power Co"/>
    <x v="5"/>
    <x v="4"/>
  </r>
  <r>
    <n v="5"/>
    <n v="103"/>
    <x v="125"/>
    <s v="101000 Plant In Service"/>
    <n v="1"/>
    <n v="0"/>
    <n v="0"/>
    <n v="0"/>
    <n v="0"/>
    <n v="0"/>
    <n v="0"/>
    <n v="0"/>
    <s v="Wyoming"/>
    <d v="2021-12-01T00:00:00"/>
    <x v="0"/>
    <x v="6"/>
    <x v="2"/>
    <s v="Cheyenne Light Fuel &amp; Power Co"/>
    <x v="5"/>
    <x v="4"/>
  </r>
  <r>
    <n v="5"/>
    <n v="103"/>
    <x v="125"/>
    <s v="101000 Plant In Service"/>
    <n v="1"/>
    <n v="0"/>
    <n v="0"/>
    <n v="0"/>
    <n v="0"/>
    <n v="0"/>
    <n v="0"/>
    <n v="0"/>
    <s v="Wyoming"/>
    <d v="2021-12-01T00:00:00"/>
    <x v="0"/>
    <x v="7"/>
    <x v="2"/>
    <s v="Cheyenne Light Fuel &amp; Power Co"/>
    <x v="5"/>
    <x v="4"/>
  </r>
  <r>
    <n v="5"/>
    <n v="103"/>
    <x v="125"/>
    <s v="101000 Plant In Service"/>
    <n v="1"/>
    <n v="0"/>
    <n v="0"/>
    <n v="0"/>
    <n v="0"/>
    <n v="0"/>
    <n v="0"/>
    <n v="0"/>
    <s v="Wyoming"/>
    <d v="2021-12-01T00:00:00"/>
    <x v="0"/>
    <x v="8"/>
    <x v="2"/>
    <s v="Cheyenne Light Fuel &amp; Power Co"/>
    <x v="5"/>
    <x v="4"/>
  </r>
  <r>
    <n v="5"/>
    <n v="103"/>
    <x v="125"/>
    <s v="101000 Plant In Service"/>
    <n v="1"/>
    <n v="0"/>
    <n v="0"/>
    <n v="0"/>
    <n v="0"/>
    <n v="0"/>
    <n v="0"/>
    <n v="0"/>
    <s v="Wyoming"/>
    <d v="2021-12-01T00:00:00"/>
    <x v="0"/>
    <x v="9"/>
    <x v="2"/>
    <s v="Cheyenne Light Fuel &amp; Power Co"/>
    <x v="5"/>
    <x v="4"/>
  </r>
  <r>
    <n v="5"/>
    <n v="103"/>
    <x v="125"/>
    <s v="101000 Plant In Service"/>
    <n v="1"/>
    <n v="0"/>
    <n v="0"/>
    <n v="0"/>
    <n v="0"/>
    <n v="0"/>
    <n v="0"/>
    <n v="0"/>
    <s v="Wyoming"/>
    <d v="2021-12-01T00:00:00"/>
    <x v="0"/>
    <x v="10"/>
    <x v="2"/>
    <s v="Cheyenne Light Fuel &amp; Power Co"/>
    <x v="5"/>
    <x v="4"/>
  </r>
  <r>
    <n v="5"/>
    <n v="103"/>
    <x v="125"/>
    <s v="101000 Plant In Service"/>
    <n v="1"/>
    <n v="0"/>
    <n v="0"/>
    <n v="0"/>
    <n v="0"/>
    <n v="0"/>
    <n v="0"/>
    <n v="0"/>
    <s v="Wyoming"/>
    <d v="2021-12-01T00:00:00"/>
    <x v="0"/>
    <x v="11"/>
    <x v="2"/>
    <s v="Cheyenne Light Fuel &amp; Power Co"/>
    <x v="5"/>
    <x v="4"/>
  </r>
  <r>
    <n v="5"/>
    <n v="103"/>
    <x v="125"/>
    <s v="101000 Plant In Service"/>
    <n v="1"/>
    <n v="0"/>
    <n v="0"/>
    <n v="0"/>
    <n v="0"/>
    <n v="0"/>
    <n v="0"/>
    <n v="0"/>
    <s v="Wyoming"/>
    <d v="2021-12-01T00:00:00"/>
    <x v="0"/>
    <x v="12"/>
    <x v="2"/>
    <s v="Cheyenne Light Fuel &amp; Power Co"/>
    <x v="5"/>
    <x v="4"/>
  </r>
  <r>
    <n v="5"/>
    <n v="103"/>
    <x v="126"/>
    <s v="101000 Plant In Service"/>
    <n v="1"/>
    <n v="0"/>
    <n v="0"/>
    <n v="0"/>
    <n v="0"/>
    <n v="0"/>
    <n v="0"/>
    <n v="0"/>
    <s v="Wyoming"/>
    <d v="2021-12-01T00:00:00"/>
    <x v="0"/>
    <x v="0"/>
    <x v="2"/>
    <s v="Cheyenne Light Fuel &amp; Power Co"/>
    <x v="5"/>
    <x v="4"/>
  </r>
  <r>
    <n v="5"/>
    <n v="103"/>
    <x v="126"/>
    <s v="101000 Plant In Service"/>
    <n v="1"/>
    <n v="0"/>
    <n v="0"/>
    <n v="0"/>
    <n v="0"/>
    <n v="0"/>
    <n v="0"/>
    <n v="0"/>
    <s v="Wyoming"/>
    <d v="2021-12-01T00:00:00"/>
    <x v="0"/>
    <x v="1"/>
    <x v="2"/>
    <s v="Cheyenne Light Fuel &amp; Power Co"/>
    <x v="5"/>
    <x v="4"/>
  </r>
  <r>
    <n v="5"/>
    <n v="103"/>
    <x v="126"/>
    <s v="101000 Plant In Service"/>
    <n v="1"/>
    <n v="0"/>
    <n v="0"/>
    <n v="0"/>
    <n v="0"/>
    <n v="0"/>
    <n v="0"/>
    <n v="0"/>
    <s v="Wyoming"/>
    <d v="2021-12-01T00:00:00"/>
    <x v="0"/>
    <x v="2"/>
    <x v="2"/>
    <s v="Cheyenne Light Fuel &amp; Power Co"/>
    <x v="5"/>
    <x v="4"/>
  </r>
  <r>
    <n v="5"/>
    <n v="103"/>
    <x v="126"/>
    <s v="101000 Plant In Service"/>
    <n v="1"/>
    <n v="0"/>
    <n v="0"/>
    <n v="0"/>
    <n v="0"/>
    <n v="0"/>
    <n v="0"/>
    <n v="0"/>
    <s v="Wyoming"/>
    <d v="2021-12-01T00:00:00"/>
    <x v="0"/>
    <x v="3"/>
    <x v="2"/>
    <s v="Cheyenne Light Fuel &amp; Power Co"/>
    <x v="5"/>
    <x v="4"/>
  </r>
  <r>
    <n v="5"/>
    <n v="103"/>
    <x v="126"/>
    <s v="101000 Plant In Service"/>
    <n v="1"/>
    <n v="0"/>
    <n v="0"/>
    <n v="0"/>
    <n v="0"/>
    <n v="0"/>
    <n v="0"/>
    <n v="0"/>
    <s v="Wyoming"/>
    <d v="2021-12-01T00:00:00"/>
    <x v="0"/>
    <x v="4"/>
    <x v="2"/>
    <s v="Cheyenne Light Fuel &amp; Power Co"/>
    <x v="5"/>
    <x v="4"/>
  </r>
  <r>
    <n v="5"/>
    <n v="103"/>
    <x v="126"/>
    <s v="101000 Plant In Service"/>
    <n v="1"/>
    <n v="0"/>
    <n v="0"/>
    <n v="0"/>
    <n v="0"/>
    <n v="0"/>
    <n v="0"/>
    <n v="0"/>
    <s v="Wyoming"/>
    <d v="2021-12-01T00:00:00"/>
    <x v="0"/>
    <x v="5"/>
    <x v="2"/>
    <s v="Cheyenne Light Fuel &amp; Power Co"/>
    <x v="5"/>
    <x v="4"/>
  </r>
  <r>
    <n v="5"/>
    <n v="103"/>
    <x v="126"/>
    <s v="101000 Plant In Service"/>
    <n v="1"/>
    <n v="0"/>
    <n v="0"/>
    <n v="0"/>
    <n v="0"/>
    <n v="0"/>
    <n v="0"/>
    <n v="0"/>
    <s v="Wyoming"/>
    <d v="2021-12-01T00:00:00"/>
    <x v="0"/>
    <x v="6"/>
    <x v="2"/>
    <s v="Cheyenne Light Fuel &amp; Power Co"/>
    <x v="5"/>
    <x v="4"/>
  </r>
  <r>
    <n v="5"/>
    <n v="103"/>
    <x v="126"/>
    <s v="101000 Plant In Service"/>
    <n v="1"/>
    <n v="0"/>
    <n v="0"/>
    <n v="0"/>
    <n v="0"/>
    <n v="0"/>
    <n v="0"/>
    <n v="0"/>
    <s v="Wyoming"/>
    <d v="2021-12-01T00:00:00"/>
    <x v="0"/>
    <x v="7"/>
    <x v="2"/>
    <s v="Cheyenne Light Fuel &amp; Power Co"/>
    <x v="5"/>
    <x v="4"/>
  </r>
  <r>
    <n v="5"/>
    <n v="103"/>
    <x v="126"/>
    <s v="101000 Plant In Service"/>
    <n v="1"/>
    <n v="0"/>
    <n v="0"/>
    <n v="0"/>
    <n v="0"/>
    <n v="0"/>
    <n v="0"/>
    <n v="0"/>
    <s v="Wyoming"/>
    <d v="2021-12-01T00:00:00"/>
    <x v="0"/>
    <x v="8"/>
    <x v="2"/>
    <s v="Cheyenne Light Fuel &amp; Power Co"/>
    <x v="5"/>
    <x v="4"/>
  </r>
  <r>
    <n v="5"/>
    <n v="103"/>
    <x v="126"/>
    <s v="101000 Plant In Service"/>
    <n v="1"/>
    <n v="0"/>
    <n v="0"/>
    <n v="0"/>
    <n v="0"/>
    <n v="0"/>
    <n v="0"/>
    <n v="0"/>
    <s v="Wyoming"/>
    <d v="2021-12-01T00:00:00"/>
    <x v="0"/>
    <x v="9"/>
    <x v="2"/>
    <s v="Cheyenne Light Fuel &amp; Power Co"/>
    <x v="5"/>
    <x v="4"/>
  </r>
  <r>
    <n v="5"/>
    <n v="103"/>
    <x v="126"/>
    <s v="101000 Plant In Service"/>
    <n v="1"/>
    <n v="0"/>
    <n v="0"/>
    <n v="0"/>
    <n v="0"/>
    <n v="0"/>
    <n v="0"/>
    <n v="0"/>
    <s v="Wyoming"/>
    <d v="2021-12-01T00:00:00"/>
    <x v="0"/>
    <x v="10"/>
    <x v="2"/>
    <s v="Cheyenne Light Fuel &amp; Power Co"/>
    <x v="5"/>
    <x v="4"/>
  </r>
  <r>
    <n v="5"/>
    <n v="103"/>
    <x v="126"/>
    <s v="101000 Plant In Service"/>
    <n v="1"/>
    <n v="0"/>
    <n v="0"/>
    <n v="0"/>
    <n v="0"/>
    <n v="0"/>
    <n v="0"/>
    <n v="0"/>
    <s v="Wyoming"/>
    <d v="2021-12-01T00:00:00"/>
    <x v="0"/>
    <x v="11"/>
    <x v="2"/>
    <s v="Cheyenne Light Fuel &amp; Power Co"/>
    <x v="5"/>
    <x v="4"/>
  </r>
  <r>
    <n v="5"/>
    <n v="103"/>
    <x v="126"/>
    <s v="101000 Plant In Service"/>
    <n v="1"/>
    <n v="0"/>
    <n v="0"/>
    <n v="0"/>
    <n v="0"/>
    <n v="0"/>
    <n v="0"/>
    <n v="0"/>
    <s v="Wyoming"/>
    <d v="2021-12-01T00:00:00"/>
    <x v="0"/>
    <x v="12"/>
    <x v="2"/>
    <s v="Cheyenne Light Fuel &amp; Power Co"/>
    <x v="5"/>
    <x v="4"/>
  </r>
  <r>
    <n v="5"/>
    <n v="103"/>
    <x v="127"/>
    <s v="101000 Plant In Service"/>
    <n v="1"/>
    <n v="0"/>
    <n v="0"/>
    <n v="0"/>
    <n v="0"/>
    <n v="0"/>
    <n v="0"/>
    <n v="0"/>
    <s v="Wyoming"/>
    <d v="2021-12-01T00:00:00"/>
    <x v="0"/>
    <x v="0"/>
    <x v="2"/>
    <s v="Cheyenne Light Fuel &amp; Power Co"/>
    <x v="5"/>
    <x v="4"/>
  </r>
  <r>
    <n v="5"/>
    <n v="103"/>
    <x v="127"/>
    <s v="101000 Plant In Service"/>
    <n v="1"/>
    <n v="0"/>
    <n v="0"/>
    <n v="0"/>
    <n v="0"/>
    <n v="0"/>
    <n v="0"/>
    <n v="0"/>
    <s v="Wyoming"/>
    <d v="2021-12-01T00:00:00"/>
    <x v="0"/>
    <x v="1"/>
    <x v="2"/>
    <s v="Cheyenne Light Fuel &amp; Power Co"/>
    <x v="5"/>
    <x v="4"/>
  </r>
  <r>
    <n v="5"/>
    <n v="103"/>
    <x v="127"/>
    <s v="101000 Plant In Service"/>
    <n v="1"/>
    <n v="0"/>
    <n v="0"/>
    <n v="0"/>
    <n v="0"/>
    <n v="0"/>
    <n v="0"/>
    <n v="0"/>
    <s v="Wyoming"/>
    <d v="2021-12-01T00:00:00"/>
    <x v="0"/>
    <x v="2"/>
    <x v="2"/>
    <s v="Cheyenne Light Fuel &amp; Power Co"/>
    <x v="5"/>
    <x v="4"/>
  </r>
  <r>
    <n v="5"/>
    <n v="103"/>
    <x v="127"/>
    <s v="101000 Plant In Service"/>
    <n v="1"/>
    <n v="0"/>
    <n v="0"/>
    <n v="0"/>
    <n v="0"/>
    <n v="0"/>
    <n v="0"/>
    <n v="0"/>
    <s v="Wyoming"/>
    <d v="2021-12-01T00:00:00"/>
    <x v="0"/>
    <x v="3"/>
    <x v="2"/>
    <s v="Cheyenne Light Fuel &amp; Power Co"/>
    <x v="5"/>
    <x v="4"/>
  </r>
  <r>
    <n v="5"/>
    <n v="103"/>
    <x v="127"/>
    <s v="101000 Plant In Service"/>
    <n v="1"/>
    <n v="0"/>
    <n v="0"/>
    <n v="0"/>
    <n v="0"/>
    <n v="0"/>
    <n v="0"/>
    <n v="0"/>
    <s v="Wyoming"/>
    <d v="2021-12-01T00:00:00"/>
    <x v="0"/>
    <x v="4"/>
    <x v="2"/>
    <s v="Cheyenne Light Fuel &amp; Power Co"/>
    <x v="5"/>
    <x v="4"/>
  </r>
  <r>
    <n v="5"/>
    <n v="103"/>
    <x v="127"/>
    <s v="101000 Plant In Service"/>
    <n v="1"/>
    <n v="0"/>
    <n v="0"/>
    <n v="0"/>
    <n v="0"/>
    <n v="0"/>
    <n v="0"/>
    <n v="0"/>
    <s v="Wyoming"/>
    <d v="2021-12-01T00:00:00"/>
    <x v="0"/>
    <x v="5"/>
    <x v="2"/>
    <s v="Cheyenne Light Fuel &amp; Power Co"/>
    <x v="5"/>
    <x v="4"/>
  </r>
  <r>
    <n v="5"/>
    <n v="103"/>
    <x v="127"/>
    <s v="101000 Plant In Service"/>
    <n v="1"/>
    <n v="0"/>
    <n v="0"/>
    <n v="0"/>
    <n v="0"/>
    <n v="0"/>
    <n v="0"/>
    <n v="0"/>
    <s v="Wyoming"/>
    <d v="2021-12-01T00:00:00"/>
    <x v="0"/>
    <x v="6"/>
    <x v="2"/>
    <s v="Cheyenne Light Fuel &amp; Power Co"/>
    <x v="5"/>
    <x v="4"/>
  </r>
  <r>
    <n v="5"/>
    <n v="103"/>
    <x v="127"/>
    <s v="101000 Plant In Service"/>
    <n v="1"/>
    <n v="0"/>
    <n v="0"/>
    <n v="0"/>
    <n v="0"/>
    <n v="0"/>
    <n v="0"/>
    <n v="0"/>
    <s v="Wyoming"/>
    <d v="2021-12-01T00:00:00"/>
    <x v="0"/>
    <x v="7"/>
    <x v="2"/>
    <s v="Cheyenne Light Fuel &amp; Power Co"/>
    <x v="5"/>
    <x v="4"/>
  </r>
  <r>
    <n v="5"/>
    <n v="103"/>
    <x v="127"/>
    <s v="101000 Plant In Service"/>
    <n v="1"/>
    <n v="0"/>
    <n v="0"/>
    <n v="0"/>
    <n v="0"/>
    <n v="0"/>
    <n v="0"/>
    <n v="0"/>
    <s v="Wyoming"/>
    <d v="2021-12-01T00:00:00"/>
    <x v="0"/>
    <x v="8"/>
    <x v="2"/>
    <s v="Cheyenne Light Fuel &amp; Power Co"/>
    <x v="5"/>
    <x v="4"/>
  </r>
  <r>
    <n v="5"/>
    <n v="103"/>
    <x v="127"/>
    <s v="101000 Plant In Service"/>
    <n v="1"/>
    <n v="0"/>
    <n v="0"/>
    <n v="0"/>
    <n v="0"/>
    <n v="0"/>
    <n v="0"/>
    <n v="0"/>
    <s v="Wyoming"/>
    <d v="2021-12-01T00:00:00"/>
    <x v="0"/>
    <x v="9"/>
    <x v="2"/>
    <s v="Cheyenne Light Fuel &amp; Power Co"/>
    <x v="5"/>
    <x v="4"/>
  </r>
  <r>
    <n v="5"/>
    <n v="103"/>
    <x v="127"/>
    <s v="101000 Plant In Service"/>
    <n v="1"/>
    <n v="0"/>
    <n v="0"/>
    <n v="0"/>
    <n v="0"/>
    <n v="0"/>
    <n v="0"/>
    <n v="0"/>
    <s v="Wyoming"/>
    <d v="2021-12-01T00:00:00"/>
    <x v="0"/>
    <x v="10"/>
    <x v="2"/>
    <s v="Cheyenne Light Fuel &amp; Power Co"/>
    <x v="5"/>
    <x v="4"/>
  </r>
  <r>
    <n v="5"/>
    <n v="103"/>
    <x v="127"/>
    <s v="101000 Plant In Service"/>
    <n v="1"/>
    <n v="0"/>
    <n v="0"/>
    <n v="0"/>
    <n v="0"/>
    <n v="0"/>
    <n v="0"/>
    <n v="0"/>
    <s v="Wyoming"/>
    <d v="2021-12-01T00:00:00"/>
    <x v="0"/>
    <x v="11"/>
    <x v="2"/>
    <s v="Cheyenne Light Fuel &amp; Power Co"/>
    <x v="5"/>
    <x v="4"/>
  </r>
  <r>
    <n v="5"/>
    <n v="103"/>
    <x v="127"/>
    <s v="101000 Plant In Service"/>
    <n v="1"/>
    <n v="0"/>
    <n v="0"/>
    <n v="0"/>
    <n v="0"/>
    <n v="0"/>
    <n v="0"/>
    <n v="0"/>
    <s v="Wyoming"/>
    <d v="2021-12-01T00:00:00"/>
    <x v="0"/>
    <x v="12"/>
    <x v="2"/>
    <s v="Cheyenne Light Fuel &amp; Power Co"/>
    <x v="5"/>
    <x v="4"/>
  </r>
  <r>
    <n v="5"/>
    <n v="103"/>
    <x v="128"/>
    <s v="101000 Plant In Service"/>
    <n v="1"/>
    <n v="0"/>
    <n v="0"/>
    <n v="0"/>
    <n v="0"/>
    <n v="0"/>
    <n v="0"/>
    <n v="0"/>
    <s v="Wyoming"/>
    <d v="2021-12-01T00:00:00"/>
    <x v="0"/>
    <x v="0"/>
    <x v="2"/>
    <s v="Cheyenne Light Fuel &amp; Power Co"/>
    <x v="5"/>
    <x v="4"/>
  </r>
  <r>
    <n v="5"/>
    <n v="103"/>
    <x v="128"/>
    <s v="101000 Plant In Service"/>
    <n v="1"/>
    <n v="0"/>
    <n v="0"/>
    <n v="0"/>
    <n v="0"/>
    <n v="0"/>
    <n v="0"/>
    <n v="0"/>
    <s v="Wyoming"/>
    <d v="2021-12-01T00:00:00"/>
    <x v="0"/>
    <x v="1"/>
    <x v="2"/>
    <s v="Cheyenne Light Fuel &amp; Power Co"/>
    <x v="5"/>
    <x v="4"/>
  </r>
  <r>
    <n v="5"/>
    <n v="103"/>
    <x v="128"/>
    <s v="101000 Plant In Service"/>
    <n v="1"/>
    <n v="0"/>
    <n v="0"/>
    <n v="0"/>
    <n v="0"/>
    <n v="0"/>
    <n v="0"/>
    <n v="0"/>
    <s v="Wyoming"/>
    <d v="2021-12-01T00:00:00"/>
    <x v="0"/>
    <x v="2"/>
    <x v="2"/>
    <s v="Cheyenne Light Fuel &amp; Power Co"/>
    <x v="5"/>
    <x v="4"/>
  </r>
  <r>
    <n v="5"/>
    <n v="103"/>
    <x v="128"/>
    <s v="101000 Plant In Service"/>
    <n v="1"/>
    <n v="0"/>
    <n v="0"/>
    <n v="0"/>
    <n v="0"/>
    <n v="0"/>
    <n v="0"/>
    <n v="0"/>
    <s v="Wyoming"/>
    <d v="2021-12-01T00:00:00"/>
    <x v="0"/>
    <x v="3"/>
    <x v="2"/>
    <s v="Cheyenne Light Fuel &amp; Power Co"/>
    <x v="5"/>
    <x v="4"/>
  </r>
  <r>
    <n v="5"/>
    <n v="103"/>
    <x v="128"/>
    <s v="101000 Plant In Service"/>
    <n v="1"/>
    <n v="0"/>
    <n v="0"/>
    <n v="0"/>
    <n v="0"/>
    <n v="0"/>
    <n v="0"/>
    <n v="0"/>
    <s v="Wyoming"/>
    <d v="2021-12-01T00:00:00"/>
    <x v="0"/>
    <x v="4"/>
    <x v="2"/>
    <s v="Cheyenne Light Fuel &amp; Power Co"/>
    <x v="5"/>
    <x v="4"/>
  </r>
  <r>
    <n v="5"/>
    <n v="103"/>
    <x v="128"/>
    <s v="101000 Plant In Service"/>
    <n v="1"/>
    <n v="0"/>
    <n v="0"/>
    <n v="0"/>
    <n v="0"/>
    <n v="0"/>
    <n v="0"/>
    <n v="0"/>
    <s v="Wyoming"/>
    <d v="2021-12-01T00:00:00"/>
    <x v="0"/>
    <x v="5"/>
    <x v="2"/>
    <s v="Cheyenne Light Fuel &amp; Power Co"/>
    <x v="5"/>
    <x v="4"/>
  </r>
  <r>
    <n v="5"/>
    <n v="103"/>
    <x v="128"/>
    <s v="101000 Plant In Service"/>
    <n v="1"/>
    <n v="0"/>
    <n v="0"/>
    <n v="0"/>
    <n v="0"/>
    <n v="0"/>
    <n v="0"/>
    <n v="0"/>
    <s v="Wyoming"/>
    <d v="2021-12-01T00:00:00"/>
    <x v="0"/>
    <x v="6"/>
    <x v="2"/>
    <s v="Cheyenne Light Fuel &amp; Power Co"/>
    <x v="5"/>
    <x v="4"/>
  </r>
  <r>
    <n v="5"/>
    <n v="103"/>
    <x v="128"/>
    <s v="101000 Plant In Service"/>
    <n v="1"/>
    <n v="0"/>
    <n v="0"/>
    <n v="0"/>
    <n v="0"/>
    <n v="0"/>
    <n v="0"/>
    <n v="0"/>
    <s v="Wyoming"/>
    <d v="2021-12-01T00:00:00"/>
    <x v="0"/>
    <x v="7"/>
    <x v="2"/>
    <s v="Cheyenne Light Fuel &amp; Power Co"/>
    <x v="5"/>
    <x v="4"/>
  </r>
  <r>
    <n v="5"/>
    <n v="103"/>
    <x v="128"/>
    <s v="101000 Plant In Service"/>
    <n v="1"/>
    <n v="0"/>
    <n v="0"/>
    <n v="0"/>
    <n v="0"/>
    <n v="0"/>
    <n v="0"/>
    <n v="0"/>
    <s v="Wyoming"/>
    <d v="2021-12-01T00:00:00"/>
    <x v="0"/>
    <x v="8"/>
    <x v="2"/>
    <s v="Cheyenne Light Fuel &amp; Power Co"/>
    <x v="5"/>
    <x v="4"/>
  </r>
  <r>
    <n v="5"/>
    <n v="103"/>
    <x v="128"/>
    <s v="101000 Plant In Service"/>
    <n v="1"/>
    <n v="0"/>
    <n v="0"/>
    <n v="0"/>
    <n v="0"/>
    <n v="0"/>
    <n v="0"/>
    <n v="0"/>
    <s v="Wyoming"/>
    <d v="2021-12-01T00:00:00"/>
    <x v="0"/>
    <x v="9"/>
    <x v="2"/>
    <s v="Cheyenne Light Fuel &amp; Power Co"/>
    <x v="5"/>
    <x v="4"/>
  </r>
  <r>
    <n v="5"/>
    <n v="103"/>
    <x v="128"/>
    <s v="101000 Plant In Service"/>
    <n v="1"/>
    <n v="0"/>
    <n v="0"/>
    <n v="0"/>
    <n v="0"/>
    <n v="0"/>
    <n v="0"/>
    <n v="0"/>
    <s v="Wyoming"/>
    <d v="2021-12-01T00:00:00"/>
    <x v="0"/>
    <x v="10"/>
    <x v="2"/>
    <s v="Cheyenne Light Fuel &amp; Power Co"/>
    <x v="5"/>
    <x v="4"/>
  </r>
  <r>
    <n v="5"/>
    <n v="103"/>
    <x v="128"/>
    <s v="101000 Plant In Service"/>
    <n v="1"/>
    <n v="0"/>
    <n v="0"/>
    <n v="0"/>
    <n v="0"/>
    <n v="0"/>
    <n v="0"/>
    <n v="0"/>
    <s v="Wyoming"/>
    <d v="2021-12-01T00:00:00"/>
    <x v="0"/>
    <x v="11"/>
    <x v="2"/>
    <s v="Cheyenne Light Fuel &amp; Power Co"/>
    <x v="5"/>
    <x v="4"/>
  </r>
  <r>
    <n v="5"/>
    <n v="103"/>
    <x v="128"/>
    <s v="101000 Plant In Service"/>
    <n v="1"/>
    <n v="0"/>
    <n v="0"/>
    <n v="0"/>
    <n v="0"/>
    <n v="0"/>
    <n v="0"/>
    <n v="0"/>
    <s v="Wyoming"/>
    <d v="2021-12-01T00:00:00"/>
    <x v="0"/>
    <x v="12"/>
    <x v="2"/>
    <s v="Cheyenne Light Fuel &amp; Power Co"/>
    <x v="5"/>
    <x v="4"/>
  </r>
  <r>
    <n v="5"/>
    <n v="103"/>
    <x v="129"/>
    <s v="101000 Plant In Service"/>
    <n v="1"/>
    <n v="0"/>
    <n v="0"/>
    <n v="0"/>
    <n v="0"/>
    <n v="0"/>
    <n v="0"/>
    <n v="0"/>
    <s v="Wyoming"/>
    <d v="2021-12-01T00:00:00"/>
    <x v="0"/>
    <x v="0"/>
    <x v="2"/>
    <s v="Cheyenne Light Fuel &amp; Power Co"/>
    <x v="5"/>
    <x v="4"/>
  </r>
  <r>
    <n v="5"/>
    <n v="103"/>
    <x v="129"/>
    <s v="101000 Plant In Service"/>
    <n v="1"/>
    <n v="0"/>
    <n v="0"/>
    <n v="0"/>
    <n v="0"/>
    <n v="0"/>
    <n v="0"/>
    <n v="0"/>
    <s v="Wyoming"/>
    <d v="2021-12-01T00:00:00"/>
    <x v="0"/>
    <x v="1"/>
    <x v="2"/>
    <s v="Cheyenne Light Fuel &amp; Power Co"/>
    <x v="5"/>
    <x v="4"/>
  </r>
  <r>
    <n v="5"/>
    <n v="103"/>
    <x v="129"/>
    <s v="101000 Plant In Service"/>
    <n v="1"/>
    <n v="0"/>
    <n v="0"/>
    <n v="0"/>
    <n v="0"/>
    <n v="0"/>
    <n v="0"/>
    <n v="0"/>
    <s v="Wyoming"/>
    <d v="2021-12-01T00:00:00"/>
    <x v="0"/>
    <x v="2"/>
    <x v="2"/>
    <s v="Cheyenne Light Fuel &amp; Power Co"/>
    <x v="5"/>
    <x v="4"/>
  </r>
  <r>
    <n v="5"/>
    <n v="103"/>
    <x v="129"/>
    <s v="101000 Plant In Service"/>
    <n v="1"/>
    <n v="0"/>
    <n v="0"/>
    <n v="0"/>
    <n v="0"/>
    <n v="0"/>
    <n v="0"/>
    <n v="0"/>
    <s v="Wyoming"/>
    <d v="2021-12-01T00:00:00"/>
    <x v="0"/>
    <x v="3"/>
    <x v="2"/>
    <s v="Cheyenne Light Fuel &amp; Power Co"/>
    <x v="5"/>
    <x v="4"/>
  </r>
  <r>
    <n v="5"/>
    <n v="103"/>
    <x v="129"/>
    <s v="101000 Plant In Service"/>
    <n v="1"/>
    <n v="0"/>
    <n v="0"/>
    <n v="0"/>
    <n v="0"/>
    <n v="0"/>
    <n v="0"/>
    <n v="0"/>
    <s v="Wyoming"/>
    <d v="2021-12-01T00:00:00"/>
    <x v="0"/>
    <x v="4"/>
    <x v="2"/>
    <s v="Cheyenne Light Fuel &amp; Power Co"/>
    <x v="5"/>
    <x v="4"/>
  </r>
  <r>
    <n v="5"/>
    <n v="103"/>
    <x v="129"/>
    <s v="101000 Plant In Service"/>
    <n v="1"/>
    <n v="0"/>
    <n v="0"/>
    <n v="0"/>
    <n v="0"/>
    <n v="0"/>
    <n v="0"/>
    <n v="0"/>
    <s v="Wyoming"/>
    <d v="2021-12-01T00:00:00"/>
    <x v="0"/>
    <x v="5"/>
    <x v="2"/>
    <s v="Cheyenne Light Fuel &amp; Power Co"/>
    <x v="5"/>
    <x v="4"/>
  </r>
  <r>
    <n v="5"/>
    <n v="103"/>
    <x v="129"/>
    <s v="101000 Plant In Service"/>
    <n v="1"/>
    <n v="0"/>
    <n v="0"/>
    <n v="0"/>
    <n v="0"/>
    <n v="0"/>
    <n v="0"/>
    <n v="0"/>
    <s v="Wyoming"/>
    <d v="2021-12-01T00:00:00"/>
    <x v="0"/>
    <x v="6"/>
    <x v="2"/>
    <s v="Cheyenne Light Fuel &amp; Power Co"/>
    <x v="5"/>
    <x v="4"/>
  </r>
  <r>
    <n v="5"/>
    <n v="103"/>
    <x v="129"/>
    <s v="101000 Plant In Service"/>
    <n v="1"/>
    <n v="0"/>
    <n v="0"/>
    <n v="0"/>
    <n v="0"/>
    <n v="0"/>
    <n v="0"/>
    <n v="0"/>
    <s v="Wyoming"/>
    <d v="2021-12-01T00:00:00"/>
    <x v="0"/>
    <x v="7"/>
    <x v="2"/>
    <s v="Cheyenne Light Fuel &amp; Power Co"/>
    <x v="5"/>
    <x v="4"/>
  </r>
  <r>
    <n v="5"/>
    <n v="103"/>
    <x v="129"/>
    <s v="101000 Plant In Service"/>
    <n v="1"/>
    <n v="0"/>
    <n v="0"/>
    <n v="0"/>
    <n v="0"/>
    <n v="0"/>
    <n v="0"/>
    <n v="0"/>
    <s v="Wyoming"/>
    <d v="2021-12-01T00:00:00"/>
    <x v="0"/>
    <x v="8"/>
    <x v="2"/>
    <s v="Cheyenne Light Fuel &amp; Power Co"/>
    <x v="5"/>
    <x v="4"/>
  </r>
  <r>
    <n v="5"/>
    <n v="103"/>
    <x v="129"/>
    <s v="101000 Plant In Service"/>
    <n v="1"/>
    <n v="0"/>
    <n v="0"/>
    <n v="0"/>
    <n v="0"/>
    <n v="0"/>
    <n v="0"/>
    <n v="0"/>
    <s v="Wyoming"/>
    <d v="2021-12-01T00:00:00"/>
    <x v="0"/>
    <x v="9"/>
    <x v="2"/>
    <s v="Cheyenne Light Fuel &amp; Power Co"/>
    <x v="5"/>
    <x v="4"/>
  </r>
  <r>
    <n v="5"/>
    <n v="103"/>
    <x v="129"/>
    <s v="101000 Plant In Service"/>
    <n v="1"/>
    <n v="0"/>
    <n v="0"/>
    <n v="0"/>
    <n v="0"/>
    <n v="0"/>
    <n v="0"/>
    <n v="0"/>
    <s v="Wyoming"/>
    <d v="2021-12-01T00:00:00"/>
    <x v="0"/>
    <x v="10"/>
    <x v="2"/>
    <s v="Cheyenne Light Fuel &amp; Power Co"/>
    <x v="5"/>
    <x v="4"/>
  </r>
  <r>
    <n v="5"/>
    <n v="103"/>
    <x v="129"/>
    <s v="101000 Plant In Service"/>
    <n v="1"/>
    <n v="0"/>
    <n v="0"/>
    <n v="0"/>
    <n v="0"/>
    <n v="0"/>
    <n v="0"/>
    <n v="0"/>
    <s v="Wyoming"/>
    <d v="2021-12-01T00:00:00"/>
    <x v="0"/>
    <x v="11"/>
    <x v="2"/>
    <s v="Cheyenne Light Fuel &amp; Power Co"/>
    <x v="5"/>
    <x v="4"/>
  </r>
  <r>
    <n v="5"/>
    <n v="103"/>
    <x v="129"/>
    <s v="101000 Plant In Service"/>
    <n v="1"/>
    <n v="0"/>
    <n v="0"/>
    <n v="0"/>
    <n v="0"/>
    <n v="0"/>
    <n v="0"/>
    <n v="0"/>
    <s v="Wyoming"/>
    <d v="2021-12-01T00:00:00"/>
    <x v="0"/>
    <x v="12"/>
    <x v="2"/>
    <s v="Cheyenne Light Fuel &amp; Power Co"/>
    <x v="5"/>
    <x v="4"/>
  </r>
  <r>
    <n v="5"/>
    <n v="103"/>
    <x v="130"/>
    <s v="101000 Plant In Service"/>
    <n v="1"/>
    <n v="0"/>
    <n v="0"/>
    <n v="0"/>
    <n v="0"/>
    <n v="0"/>
    <n v="0"/>
    <n v="0"/>
    <s v="Wyoming"/>
    <d v="2021-12-01T00:00:00"/>
    <x v="0"/>
    <x v="0"/>
    <x v="2"/>
    <s v="Cheyenne Light Fuel &amp; Power Co"/>
    <x v="5"/>
    <x v="6"/>
  </r>
  <r>
    <n v="5"/>
    <n v="103"/>
    <x v="130"/>
    <s v="101000 Plant In Service"/>
    <n v="1"/>
    <n v="0"/>
    <n v="0"/>
    <n v="0"/>
    <n v="0"/>
    <n v="0"/>
    <n v="0"/>
    <n v="0"/>
    <s v="Wyoming"/>
    <d v="2021-12-01T00:00:00"/>
    <x v="0"/>
    <x v="1"/>
    <x v="2"/>
    <s v="Cheyenne Light Fuel &amp; Power Co"/>
    <x v="5"/>
    <x v="6"/>
  </r>
  <r>
    <n v="5"/>
    <n v="103"/>
    <x v="130"/>
    <s v="101000 Plant In Service"/>
    <n v="1"/>
    <n v="0"/>
    <n v="0"/>
    <n v="0"/>
    <n v="0"/>
    <n v="0"/>
    <n v="0"/>
    <n v="0"/>
    <s v="Wyoming"/>
    <d v="2021-12-01T00:00:00"/>
    <x v="0"/>
    <x v="2"/>
    <x v="2"/>
    <s v="Cheyenne Light Fuel &amp; Power Co"/>
    <x v="5"/>
    <x v="6"/>
  </r>
  <r>
    <n v="5"/>
    <n v="103"/>
    <x v="130"/>
    <s v="101000 Plant In Service"/>
    <n v="1"/>
    <n v="0"/>
    <n v="0"/>
    <n v="0"/>
    <n v="0"/>
    <n v="0"/>
    <n v="0"/>
    <n v="0"/>
    <s v="Wyoming"/>
    <d v="2021-12-01T00:00:00"/>
    <x v="0"/>
    <x v="3"/>
    <x v="2"/>
    <s v="Cheyenne Light Fuel &amp; Power Co"/>
    <x v="5"/>
    <x v="6"/>
  </r>
  <r>
    <n v="5"/>
    <n v="103"/>
    <x v="130"/>
    <s v="101000 Plant In Service"/>
    <n v="1"/>
    <n v="0"/>
    <n v="0"/>
    <n v="0"/>
    <n v="0"/>
    <n v="0"/>
    <n v="0"/>
    <n v="0"/>
    <s v="Wyoming"/>
    <d v="2021-12-01T00:00:00"/>
    <x v="0"/>
    <x v="4"/>
    <x v="2"/>
    <s v="Cheyenne Light Fuel &amp; Power Co"/>
    <x v="5"/>
    <x v="6"/>
  </r>
  <r>
    <n v="5"/>
    <n v="103"/>
    <x v="130"/>
    <s v="101000 Plant In Service"/>
    <n v="1"/>
    <n v="0"/>
    <n v="0"/>
    <n v="0"/>
    <n v="0"/>
    <n v="0"/>
    <n v="0"/>
    <n v="0"/>
    <s v="Wyoming"/>
    <d v="2021-12-01T00:00:00"/>
    <x v="0"/>
    <x v="5"/>
    <x v="2"/>
    <s v="Cheyenne Light Fuel &amp; Power Co"/>
    <x v="5"/>
    <x v="6"/>
  </r>
  <r>
    <n v="5"/>
    <n v="103"/>
    <x v="130"/>
    <s v="101000 Plant In Service"/>
    <n v="1"/>
    <n v="0"/>
    <n v="0"/>
    <n v="0"/>
    <n v="0"/>
    <n v="0"/>
    <n v="0"/>
    <n v="0"/>
    <s v="Wyoming"/>
    <d v="2021-12-01T00:00:00"/>
    <x v="0"/>
    <x v="6"/>
    <x v="2"/>
    <s v="Cheyenne Light Fuel &amp; Power Co"/>
    <x v="5"/>
    <x v="6"/>
  </r>
  <r>
    <n v="5"/>
    <n v="103"/>
    <x v="130"/>
    <s v="101000 Plant In Service"/>
    <n v="1"/>
    <n v="0"/>
    <n v="0"/>
    <n v="0"/>
    <n v="0"/>
    <n v="0"/>
    <n v="0"/>
    <n v="0"/>
    <s v="Wyoming"/>
    <d v="2021-12-01T00:00:00"/>
    <x v="0"/>
    <x v="7"/>
    <x v="2"/>
    <s v="Cheyenne Light Fuel &amp; Power Co"/>
    <x v="5"/>
    <x v="6"/>
  </r>
  <r>
    <n v="5"/>
    <n v="103"/>
    <x v="130"/>
    <s v="101000 Plant In Service"/>
    <n v="1"/>
    <n v="0"/>
    <n v="0"/>
    <n v="0"/>
    <n v="0"/>
    <n v="0"/>
    <n v="0"/>
    <n v="0"/>
    <s v="Wyoming"/>
    <d v="2021-12-01T00:00:00"/>
    <x v="0"/>
    <x v="8"/>
    <x v="2"/>
    <s v="Cheyenne Light Fuel &amp; Power Co"/>
    <x v="5"/>
    <x v="6"/>
  </r>
  <r>
    <n v="5"/>
    <n v="103"/>
    <x v="130"/>
    <s v="101000 Plant In Service"/>
    <n v="1"/>
    <n v="0"/>
    <n v="0"/>
    <n v="0"/>
    <n v="0"/>
    <n v="0"/>
    <n v="0"/>
    <n v="0"/>
    <s v="Wyoming"/>
    <d v="2021-12-01T00:00:00"/>
    <x v="0"/>
    <x v="9"/>
    <x v="2"/>
    <s v="Cheyenne Light Fuel &amp; Power Co"/>
    <x v="5"/>
    <x v="6"/>
  </r>
  <r>
    <n v="5"/>
    <n v="103"/>
    <x v="130"/>
    <s v="101000 Plant In Service"/>
    <n v="1"/>
    <n v="0"/>
    <n v="0"/>
    <n v="0"/>
    <n v="0"/>
    <n v="0"/>
    <n v="0"/>
    <n v="0"/>
    <s v="Wyoming"/>
    <d v="2021-12-01T00:00:00"/>
    <x v="0"/>
    <x v="10"/>
    <x v="2"/>
    <s v="Cheyenne Light Fuel &amp; Power Co"/>
    <x v="5"/>
    <x v="6"/>
  </r>
  <r>
    <n v="5"/>
    <n v="103"/>
    <x v="130"/>
    <s v="101000 Plant In Service"/>
    <n v="1"/>
    <n v="0"/>
    <n v="0"/>
    <n v="0"/>
    <n v="0"/>
    <n v="0"/>
    <n v="0"/>
    <n v="0"/>
    <s v="Wyoming"/>
    <d v="2021-12-01T00:00:00"/>
    <x v="0"/>
    <x v="11"/>
    <x v="2"/>
    <s v="Cheyenne Light Fuel &amp; Power Co"/>
    <x v="5"/>
    <x v="6"/>
  </r>
  <r>
    <n v="5"/>
    <n v="103"/>
    <x v="130"/>
    <s v="101000 Plant In Service"/>
    <n v="1"/>
    <n v="0"/>
    <n v="0"/>
    <n v="0"/>
    <n v="0"/>
    <n v="0"/>
    <n v="0"/>
    <n v="0"/>
    <s v="Wyoming"/>
    <d v="2021-12-01T00:00:00"/>
    <x v="0"/>
    <x v="12"/>
    <x v="2"/>
    <s v="Cheyenne Light Fuel &amp; Power Co"/>
    <x v="5"/>
    <x v="6"/>
  </r>
  <r>
    <n v="5"/>
    <n v="103"/>
    <x v="131"/>
    <s v="101000 Plant In Service"/>
    <n v="1"/>
    <n v="0"/>
    <n v="0"/>
    <n v="0"/>
    <n v="0"/>
    <n v="0"/>
    <n v="0"/>
    <n v="0"/>
    <s v="Wyoming"/>
    <d v="2021-12-01T00:00:00"/>
    <x v="0"/>
    <x v="0"/>
    <x v="2"/>
    <s v="Cheyenne Light Fuel &amp; Power Co"/>
    <x v="5"/>
    <x v="6"/>
  </r>
  <r>
    <n v="5"/>
    <n v="103"/>
    <x v="131"/>
    <s v="101000 Plant In Service"/>
    <n v="1"/>
    <n v="0"/>
    <n v="0"/>
    <n v="0"/>
    <n v="0"/>
    <n v="0"/>
    <n v="0"/>
    <n v="0"/>
    <s v="Wyoming"/>
    <d v="2021-12-01T00:00:00"/>
    <x v="0"/>
    <x v="1"/>
    <x v="2"/>
    <s v="Cheyenne Light Fuel &amp; Power Co"/>
    <x v="5"/>
    <x v="6"/>
  </r>
  <r>
    <n v="5"/>
    <n v="103"/>
    <x v="131"/>
    <s v="101000 Plant In Service"/>
    <n v="1"/>
    <n v="0"/>
    <n v="0"/>
    <n v="0"/>
    <n v="0"/>
    <n v="0"/>
    <n v="0"/>
    <n v="0"/>
    <s v="Wyoming"/>
    <d v="2021-12-01T00:00:00"/>
    <x v="0"/>
    <x v="2"/>
    <x v="2"/>
    <s v="Cheyenne Light Fuel &amp; Power Co"/>
    <x v="5"/>
    <x v="6"/>
  </r>
  <r>
    <n v="5"/>
    <n v="103"/>
    <x v="131"/>
    <s v="101000 Plant In Service"/>
    <n v="1"/>
    <n v="0"/>
    <n v="0"/>
    <n v="0"/>
    <n v="0"/>
    <n v="0"/>
    <n v="0"/>
    <n v="0"/>
    <s v="Wyoming"/>
    <d v="2021-12-01T00:00:00"/>
    <x v="0"/>
    <x v="3"/>
    <x v="2"/>
    <s v="Cheyenne Light Fuel &amp; Power Co"/>
    <x v="5"/>
    <x v="6"/>
  </r>
  <r>
    <n v="5"/>
    <n v="103"/>
    <x v="131"/>
    <s v="101000 Plant In Service"/>
    <n v="1"/>
    <n v="0"/>
    <n v="0"/>
    <n v="0"/>
    <n v="0"/>
    <n v="0"/>
    <n v="0"/>
    <n v="0"/>
    <s v="Wyoming"/>
    <d v="2021-12-01T00:00:00"/>
    <x v="0"/>
    <x v="4"/>
    <x v="2"/>
    <s v="Cheyenne Light Fuel &amp; Power Co"/>
    <x v="5"/>
    <x v="6"/>
  </r>
  <r>
    <n v="5"/>
    <n v="103"/>
    <x v="131"/>
    <s v="101000 Plant In Service"/>
    <n v="1"/>
    <n v="0"/>
    <n v="0"/>
    <n v="0"/>
    <n v="0"/>
    <n v="0"/>
    <n v="0"/>
    <n v="0"/>
    <s v="Wyoming"/>
    <d v="2021-12-01T00:00:00"/>
    <x v="0"/>
    <x v="5"/>
    <x v="2"/>
    <s v="Cheyenne Light Fuel &amp; Power Co"/>
    <x v="5"/>
    <x v="6"/>
  </r>
  <r>
    <n v="5"/>
    <n v="103"/>
    <x v="131"/>
    <s v="101000 Plant In Service"/>
    <n v="1"/>
    <n v="0"/>
    <n v="0"/>
    <n v="0"/>
    <n v="0"/>
    <n v="0"/>
    <n v="0"/>
    <n v="0"/>
    <s v="Wyoming"/>
    <d v="2021-12-01T00:00:00"/>
    <x v="0"/>
    <x v="6"/>
    <x v="2"/>
    <s v="Cheyenne Light Fuel &amp; Power Co"/>
    <x v="5"/>
    <x v="6"/>
  </r>
  <r>
    <n v="5"/>
    <n v="103"/>
    <x v="131"/>
    <s v="101000 Plant In Service"/>
    <n v="1"/>
    <n v="0"/>
    <n v="0"/>
    <n v="0"/>
    <n v="0"/>
    <n v="0"/>
    <n v="0"/>
    <n v="0"/>
    <s v="Wyoming"/>
    <d v="2021-12-01T00:00:00"/>
    <x v="0"/>
    <x v="7"/>
    <x v="2"/>
    <s v="Cheyenne Light Fuel &amp; Power Co"/>
    <x v="5"/>
    <x v="6"/>
  </r>
  <r>
    <n v="5"/>
    <n v="103"/>
    <x v="131"/>
    <s v="101000 Plant In Service"/>
    <n v="1"/>
    <n v="0"/>
    <n v="0"/>
    <n v="0"/>
    <n v="0"/>
    <n v="0"/>
    <n v="0"/>
    <n v="0"/>
    <s v="Wyoming"/>
    <d v="2021-12-01T00:00:00"/>
    <x v="0"/>
    <x v="8"/>
    <x v="2"/>
    <s v="Cheyenne Light Fuel &amp; Power Co"/>
    <x v="5"/>
    <x v="6"/>
  </r>
  <r>
    <n v="5"/>
    <n v="103"/>
    <x v="131"/>
    <s v="101000 Plant In Service"/>
    <n v="1"/>
    <n v="0"/>
    <n v="0"/>
    <n v="0"/>
    <n v="0"/>
    <n v="0"/>
    <n v="0"/>
    <n v="0"/>
    <s v="Wyoming"/>
    <d v="2021-12-01T00:00:00"/>
    <x v="0"/>
    <x v="9"/>
    <x v="2"/>
    <s v="Cheyenne Light Fuel &amp; Power Co"/>
    <x v="5"/>
    <x v="6"/>
  </r>
  <r>
    <n v="5"/>
    <n v="103"/>
    <x v="131"/>
    <s v="101000 Plant In Service"/>
    <n v="1"/>
    <n v="0"/>
    <n v="0"/>
    <n v="0"/>
    <n v="0"/>
    <n v="0"/>
    <n v="0"/>
    <n v="0"/>
    <s v="Wyoming"/>
    <d v="2021-12-01T00:00:00"/>
    <x v="0"/>
    <x v="10"/>
    <x v="2"/>
    <s v="Cheyenne Light Fuel &amp; Power Co"/>
    <x v="5"/>
    <x v="6"/>
  </r>
  <r>
    <n v="5"/>
    <n v="103"/>
    <x v="131"/>
    <s v="101000 Plant In Service"/>
    <n v="1"/>
    <n v="0"/>
    <n v="0"/>
    <n v="0"/>
    <n v="0"/>
    <n v="0"/>
    <n v="0"/>
    <n v="0"/>
    <s v="Wyoming"/>
    <d v="2021-12-01T00:00:00"/>
    <x v="0"/>
    <x v="11"/>
    <x v="2"/>
    <s v="Cheyenne Light Fuel &amp; Power Co"/>
    <x v="5"/>
    <x v="6"/>
  </r>
  <r>
    <n v="5"/>
    <n v="103"/>
    <x v="131"/>
    <s v="101000 Plant In Service"/>
    <n v="1"/>
    <n v="0"/>
    <n v="0"/>
    <n v="0"/>
    <n v="0"/>
    <n v="0"/>
    <n v="0"/>
    <n v="0"/>
    <s v="Wyoming"/>
    <d v="2021-12-01T00:00:00"/>
    <x v="0"/>
    <x v="12"/>
    <x v="2"/>
    <s v="Cheyenne Light Fuel &amp; Power Co"/>
    <x v="5"/>
    <x v="6"/>
  </r>
  <r>
    <n v="5"/>
    <n v="103"/>
    <x v="132"/>
    <s v="101000 Plant In Service"/>
    <n v="1"/>
    <n v="0"/>
    <n v="0"/>
    <n v="0"/>
    <n v="0"/>
    <n v="0"/>
    <n v="0"/>
    <n v="0"/>
    <s v="Wyoming"/>
    <d v="2021-12-01T00:00:00"/>
    <x v="0"/>
    <x v="0"/>
    <x v="2"/>
    <s v="Cheyenne Light Fuel &amp; Power Co"/>
    <x v="5"/>
    <x v="7"/>
  </r>
  <r>
    <n v="5"/>
    <n v="103"/>
    <x v="132"/>
    <s v="101000 Plant In Service"/>
    <n v="1"/>
    <n v="0"/>
    <n v="0"/>
    <n v="0"/>
    <n v="0"/>
    <n v="0"/>
    <n v="0"/>
    <n v="0"/>
    <s v="Wyoming"/>
    <d v="2021-12-01T00:00:00"/>
    <x v="0"/>
    <x v="1"/>
    <x v="2"/>
    <s v="Cheyenne Light Fuel &amp; Power Co"/>
    <x v="5"/>
    <x v="7"/>
  </r>
  <r>
    <n v="5"/>
    <n v="103"/>
    <x v="132"/>
    <s v="101000 Plant In Service"/>
    <n v="1"/>
    <n v="0"/>
    <n v="0"/>
    <n v="0"/>
    <n v="0"/>
    <n v="0"/>
    <n v="0"/>
    <n v="0"/>
    <s v="Wyoming"/>
    <d v="2021-12-01T00:00:00"/>
    <x v="0"/>
    <x v="2"/>
    <x v="2"/>
    <s v="Cheyenne Light Fuel &amp; Power Co"/>
    <x v="5"/>
    <x v="7"/>
  </r>
  <r>
    <n v="5"/>
    <n v="103"/>
    <x v="132"/>
    <s v="101000 Plant In Service"/>
    <n v="1"/>
    <n v="0"/>
    <n v="0"/>
    <n v="0"/>
    <n v="0"/>
    <n v="0"/>
    <n v="0"/>
    <n v="0"/>
    <s v="Wyoming"/>
    <d v="2021-12-01T00:00:00"/>
    <x v="0"/>
    <x v="3"/>
    <x v="2"/>
    <s v="Cheyenne Light Fuel &amp; Power Co"/>
    <x v="5"/>
    <x v="7"/>
  </r>
  <r>
    <n v="5"/>
    <n v="103"/>
    <x v="132"/>
    <s v="101000 Plant In Service"/>
    <n v="1"/>
    <n v="0"/>
    <n v="0"/>
    <n v="0"/>
    <n v="0"/>
    <n v="0"/>
    <n v="0"/>
    <n v="0"/>
    <s v="Wyoming"/>
    <d v="2021-12-01T00:00:00"/>
    <x v="0"/>
    <x v="4"/>
    <x v="2"/>
    <s v="Cheyenne Light Fuel &amp; Power Co"/>
    <x v="5"/>
    <x v="7"/>
  </r>
  <r>
    <n v="5"/>
    <n v="103"/>
    <x v="132"/>
    <s v="101000 Plant In Service"/>
    <n v="1"/>
    <n v="0"/>
    <n v="0"/>
    <n v="0"/>
    <n v="0"/>
    <n v="0"/>
    <n v="0"/>
    <n v="0"/>
    <s v="Wyoming"/>
    <d v="2021-12-01T00:00:00"/>
    <x v="0"/>
    <x v="5"/>
    <x v="2"/>
    <s v="Cheyenne Light Fuel &amp; Power Co"/>
    <x v="5"/>
    <x v="7"/>
  </r>
  <r>
    <n v="5"/>
    <n v="103"/>
    <x v="132"/>
    <s v="101000 Plant In Service"/>
    <n v="1"/>
    <n v="0"/>
    <n v="0"/>
    <n v="0"/>
    <n v="0"/>
    <n v="0"/>
    <n v="0"/>
    <n v="0"/>
    <s v="Wyoming"/>
    <d v="2021-12-01T00:00:00"/>
    <x v="0"/>
    <x v="6"/>
    <x v="2"/>
    <s v="Cheyenne Light Fuel &amp; Power Co"/>
    <x v="5"/>
    <x v="7"/>
  </r>
  <r>
    <n v="5"/>
    <n v="103"/>
    <x v="132"/>
    <s v="101000 Plant In Service"/>
    <n v="1"/>
    <n v="0"/>
    <n v="0"/>
    <n v="0"/>
    <n v="0"/>
    <n v="0"/>
    <n v="0"/>
    <n v="0"/>
    <s v="Wyoming"/>
    <d v="2021-12-01T00:00:00"/>
    <x v="0"/>
    <x v="7"/>
    <x v="2"/>
    <s v="Cheyenne Light Fuel &amp; Power Co"/>
    <x v="5"/>
    <x v="7"/>
  </r>
  <r>
    <n v="5"/>
    <n v="103"/>
    <x v="132"/>
    <s v="101000 Plant In Service"/>
    <n v="1"/>
    <n v="0"/>
    <n v="0"/>
    <n v="0"/>
    <n v="0"/>
    <n v="0"/>
    <n v="0"/>
    <n v="0"/>
    <s v="Wyoming"/>
    <d v="2021-12-01T00:00:00"/>
    <x v="0"/>
    <x v="8"/>
    <x v="2"/>
    <s v="Cheyenne Light Fuel &amp; Power Co"/>
    <x v="5"/>
    <x v="7"/>
  </r>
  <r>
    <n v="5"/>
    <n v="103"/>
    <x v="132"/>
    <s v="101000 Plant In Service"/>
    <n v="1"/>
    <n v="0"/>
    <n v="0"/>
    <n v="0"/>
    <n v="0"/>
    <n v="0"/>
    <n v="0"/>
    <n v="0"/>
    <s v="Wyoming"/>
    <d v="2021-12-01T00:00:00"/>
    <x v="0"/>
    <x v="9"/>
    <x v="2"/>
    <s v="Cheyenne Light Fuel &amp; Power Co"/>
    <x v="5"/>
    <x v="7"/>
  </r>
  <r>
    <n v="5"/>
    <n v="103"/>
    <x v="132"/>
    <s v="101000 Plant In Service"/>
    <n v="1"/>
    <n v="0"/>
    <n v="0"/>
    <n v="0"/>
    <n v="0"/>
    <n v="0"/>
    <n v="0"/>
    <n v="0"/>
    <s v="Wyoming"/>
    <d v="2021-12-01T00:00:00"/>
    <x v="0"/>
    <x v="10"/>
    <x v="2"/>
    <s v="Cheyenne Light Fuel &amp; Power Co"/>
    <x v="5"/>
    <x v="7"/>
  </r>
  <r>
    <n v="5"/>
    <n v="103"/>
    <x v="132"/>
    <s v="101000 Plant In Service"/>
    <n v="1"/>
    <n v="0"/>
    <n v="0"/>
    <n v="0"/>
    <n v="0"/>
    <n v="0"/>
    <n v="0"/>
    <n v="0"/>
    <s v="Wyoming"/>
    <d v="2021-12-01T00:00:00"/>
    <x v="0"/>
    <x v="11"/>
    <x v="2"/>
    <s v="Cheyenne Light Fuel &amp; Power Co"/>
    <x v="5"/>
    <x v="7"/>
  </r>
  <r>
    <n v="5"/>
    <n v="103"/>
    <x v="132"/>
    <s v="101000 Plant In Service"/>
    <n v="1"/>
    <n v="0"/>
    <n v="0"/>
    <n v="0"/>
    <n v="0"/>
    <n v="0"/>
    <n v="0"/>
    <n v="0"/>
    <s v="Wyoming"/>
    <d v="2021-12-01T00:00:00"/>
    <x v="0"/>
    <x v="12"/>
    <x v="2"/>
    <s v="Cheyenne Light Fuel &amp; Power Co"/>
    <x v="5"/>
    <x v="7"/>
  </r>
  <r>
    <n v="5"/>
    <n v="103"/>
    <x v="133"/>
    <s v="101000 Plant In Service"/>
    <n v="1"/>
    <n v="0"/>
    <n v="0"/>
    <n v="0"/>
    <n v="0"/>
    <n v="0"/>
    <n v="0"/>
    <n v="0"/>
    <s v="Wyoming"/>
    <d v="2021-12-01T00:00:00"/>
    <x v="0"/>
    <x v="0"/>
    <x v="2"/>
    <s v="Cheyenne Light Fuel &amp; Power Co"/>
    <x v="5"/>
    <x v="8"/>
  </r>
  <r>
    <n v="5"/>
    <n v="103"/>
    <x v="133"/>
    <s v="101000 Plant In Service"/>
    <n v="1"/>
    <n v="0"/>
    <n v="0"/>
    <n v="0"/>
    <n v="0"/>
    <n v="0"/>
    <n v="0"/>
    <n v="0"/>
    <s v="Wyoming"/>
    <d v="2021-12-01T00:00:00"/>
    <x v="0"/>
    <x v="1"/>
    <x v="2"/>
    <s v="Cheyenne Light Fuel &amp; Power Co"/>
    <x v="5"/>
    <x v="8"/>
  </r>
  <r>
    <n v="5"/>
    <n v="103"/>
    <x v="133"/>
    <s v="101000 Plant In Service"/>
    <n v="1"/>
    <n v="0"/>
    <n v="0"/>
    <n v="0"/>
    <n v="0"/>
    <n v="0"/>
    <n v="0"/>
    <n v="0"/>
    <s v="Wyoming"/>
    <d v="2021-12-01T00:00:00"/>
    <x v="0"/>
    <x v="2"/>
    <x v="2"/>
    <s v="Cheyenne Light Fuel &amp; Power Co"/>
    <x v="5"/>
    <x v="8"/>
  </r>
  <r>
    <n v="5"/>
    <n v="103"/>
    <x v="133"/>
    <s v="101000 Plant In Service"/>
    <n v="1"/>
    <n v="0"/>
    <n v="0"/>
    <n v="0"/>
    <n v="0"/>
    <n v="0"/>
    <n v="0"/>
    <n v="0"/>
    <s v="Wyoming"/>
    <d v="2021-12-01T00:00:00"/>
    <x v="0"/>
    <x v="3"/>
    <x v="2"/>
    <s v="Cheyenne Light Fuel &amp; Power Co"/>
    <x v="5"/>
    <x v="8"/>
  </r>
  <r>
    <n v="5"/>
    <n v="103"/>
    <x v="133"/>
    <s v="101000 Plant In Service"/>
    <n v="1"/>
    <n v="0"/>
    <n v="0"/>
    <n v="0"/>
    <n v="0"/>
    <n v="0"/>
    <n v="0"/>
    <n v="0"/>
    <s v="Wyoming"/>
    <d v="2021-12-01T00:00:00"/>
    <x v="0"/>
    <x v="4"/>
    <x v="2"/>
    <s v="Cheyenne Light Fuel &amp; Power Co"/>
    <x v="5"/>
    <x v="8"/>
  </r>
  <r>
    <n v="5"/>
    <n v="103"/>
    <x v="133"/>
    <s v="101000 Plant In Service"/>
    <n v="1"/>
    <n v="0"/>
    <n v="0"/>
    <n v="0"/>
    <n v="0"/>
    <n v="0"/>
    <n v="0"/>
    <n v="0"/>
    <s v="Wyoming"/>
    <d v="2021-12-01T00:00:00"/>
    <x v="0"/>
    <x v="5"/>
    <x v="2"/>
    <s v="Cheyenne Light Fuel &amp; Power Co"/>
    <x v="5"/>
    <x v="8"/>
  </r>
  <r>
    <n v="5"/>
    <n v="103"/>
    <x v="133"/>
    <s v="101000 Plant In Service"/>
    <n v="1"/>
    <n v="0"/>
    <n v="0"/>
    <n v="0"/>
    <n v="0"/>
    <n v="0"/>
    <n v="0"/>
    <n v="0"/>
    <s v="Wyoming"/>
    <d v="2021-12-01T00:00:00"/>
    <x v="0"/>
    <x v="6"/>
    <x v="2"/>
    <s v="Cheyenne Light Fuel &amp; Power Co"/>
    <x v="5"/>
    <x v="8"/>
  </r>
  <r>
    <n v="5"/>
    <n v="103"/>
    <x v="133"/>
    <s v="101000 Plant In Service"/>
    <n v="1"/>
    <n v="0"/>
    <n v="0"/>
    <n v="0"/>
    <n v="0"/>
    <n v="0"/>
    <n v="0"/>
    <n v="0"/>
    <s v="Wyoming"/>
    <d v="2021-12-01T00:00:00"/>
    <x v="0"/>
    <x v="7"/>
    <x v="2"/>
    <s v="Cheyenne Light Fuel &amp; Power Co"/>
    <x v="5"/>
    <x v="8"/>
  </r>
  <r>
    <n v="5"/>
    <n v="103"/>
    <x v="133"/>
    <s v="101000 Plant In Service"/>
    <n v="1"/>
    <n v="0"/>
    <n v="0"/>
    <n v="0"/>
    <n v="0"/>
    <n v="0"/>
    <n v="0"/>
    <n v="0"/>
    <s v="Wyoming"/>
    <d v="2021-12-01T00:00:00"/>
    <x v="0"/>
    <x v="8"/>
    <x v="2"/>
    <s v="Cheyenne Light Fuel &amp; Power Co"/>
    <x v="5"/>
    <x v="8"/>
  </r>
  <r>
    <n v="5"/>
    <n v="103"/>
    <x v="133"/>
    <s v="101000 Plant In Service"/>
    <n v="1"/>
    <n v="0"/>
    <n v="0"/>
    <n v="0"/>
    <n v="0"/>
    <n v="0"/>
    <n v="0"/>
    <n v="0"/>
    <s v="Wyoming"/>
    <d v="2021-12-01T00:00:00"/>
    <x v="0"/>
    <x v="9"/>
    <x v="2"/>
    <s v="Cheyenne Light Fuel &amp; Power Co"/>
    <x v="5"/>
    <x v="8"/>
  </r>
  <r>
    <n v="5"/>
    <n v="103"/>
    <x v="133"/>
    <s v="101000 Plant In Service"/>
    <n v="1"/>
    <n v="0"/>
    <n v="0"/>
    <n v="0"/>
    <n v="0"/>
    <n v="0"/>
    <n v="0"/>
    <n v="0"/>
    <s v="Wyoming"/>
    <d v="2021-12-01T00:00:00"/>
    <x v="0"/>
    <x v="10"/>
    <x v="2"/>
    <s v="Cheyenne Light Fuel &amp; Power Co"/>
    <x v="5"/>
    <x v="8"/>
  </r>
  <r>
    <n v="5"/>
    <n v="103"/>
    <x v="133"/>
    <s v="101000 Plant In Service"/>
    <n v="1"/>
    <n v="0"/>
    <n v="0"/>
    <n v="0"/>
    <n v="0"/>
    <n v="0"/>
    <n v="0"/>
    <n v="0"/>
    <s v="Wyoming"/>
    <d v="2021-12-01T00:00:00"/>
    <x v="0"/>
    <x v="11"/>
    <x v="2"/>
    <s v="Cheyenne Light Fuel &amp; Power Co"/>
    <x v="5"/>
    <x v="8"/>
  </r>
  <r>
    <n v="5"/>
    <n v="103"/>
    <x v="133"/>
    <s v="101000 Plant In Service"/>
    <n v="1"/>
    <n v="0"/>
    <n v="0"/>
    <n v="0"/>
    <n v="0"/>
    <n v="0"/>
    <n v="0"/>
    <n v="0"/>
    <s v="Wyoming"/>
    <d v="2021-12-01T00:00:00"/>
    <x v="0"/>
    <x v="12"/>
    <x v="2"/>
    <s v="Cheyenne Light Fuel &amp; Power Co"/>
    <x v="5"/>
    <x v="8"/>
  </r>
  <r>
    <n v="5"/>
    <n v="103"/>
    <x v="134"/>
    <s v="101000 Plant In Service"/>
    <n v="1"/>
    <n v="0"/>
    <n v="0"/>
    <n v="0"/>
    <n v="0"/>
    <n v="0"/>
    <n v="0"/>
    <n v="0"/>
    <s v="Wyoming"/>
    <d v="2021-12-01T00:00:00"/>
    <x v="0"/>
    <x v="0"/>
    <x v="2"/>
    <s v="Cheyenne Light Fuel &amp; Power Co"/>
    <x v="5"/>
    <x v="8"/>
  </r>
  <r>
    <n v="5"/>
    <n v="103"/>
    <x v="134"/>
    <s v="101000 Plant In Service"/>
    <n v="1"/>
    <n v="0"/>
    <n v="0"/>
    <n v="0"/>
    <n v="0"/>
    <n v="0"/>
    <n v="0"/>
    <n v="0"/>
    <s v="Wyoming"/>
    <d v="2021-12-01T00:00:00"/>
    <x v="0"/>
    <x v="1"/>
    <x v="2"/>
    <s v="Cheyenne Light Fuel &amp; Power Co"/>
    <x v="5"/>
    <x v="8"/>
  </r>
  <r>
    <n v="5"/>
    <n v="103"/>
    <x v="134"/>
    <s v="101000 Plant In Service"/>
    <n v="1"/>
    <n v="0"/>
    <n v="0"/>
    <n v="0"/>
    <n v="0"/>
    <n v="0"/>
    <n v="0"/>
    <n v="0"/>
    <s v="Wyoming"/>
    <d v="2021-12-01T00:00:00"/>
    <x v="0"/>
    <x v="2"/>
    <x v="2"/>
    <s v="Cheyenne Light Fuel &amp; Power Co"/>
    <x v="5"/>
    <x v="8"/>
  </r>
  <r>
    <n v="5"/>
    <n v="103"/>
    <x v="134"/>
    <s v="101000 Plant In Service"/>
    <n v="1"/>
    <n v="0"/>
    <n v="0"/>
    <n v="0"/>
    <n v="0"/>
    <n v="0"/>
    <n v="0"/>
    <n v="0"/>
    <s v="Wyoming"/>
    <d v="2021-12-01T00:00:00"/>
    <x v="0"/>
    <x v="3"/>
    <x v="2"/>
    <s v="Cheyenne Light Fuel &amp; Power Co"/>
    <x v="5"/>
    <x v="8"/>
  </r>
  <r>
    <n v="5"/>
    <n v="103"/>
    <x v="134"/>
    <s v="101000 Plant In Service"/>
    <n v="1"/>
    <n v="0"/>
    <n v="0"/>
    <n v="0"/>
    <n v="0"/>
    <n v="0"/>
    <n v="0"/>
    <n v="0"/>
    <s v="Wyoming"/>
    <d v="2021-12-01T00:00:00"/>
    <x v="0"/>
    <x v="4"/>
    <x v="2"/>
    <s v="Cheyenne Light Fuel &amp; Power Co"/>
    <x v="5"/>
    <x v="8"/>
  </r>
  <r>
    <n v="5"/>
    <n v="103"/>
    <x v="134"/>
    <s v="101000 Plant In Service"/>
    <n v="1"/>
    <n v="0"/>
    <n v="0"/>
    <n v="0"/>
    <n v="0"/>
    <n v="0"/>
    <n v="0"/>
    <n v="0"/>
    <s v="Wyoming"/>
    <d v="2021-12-01T00:00:00"/>
    <x v="0"/>
    <x v="5"/>
    <x v="2"/>
    <s v="Cheyenne Light Fuel &amp; Power Co"/>
    <x v="5"/>
    <x v="8"/>
  </r>
  <r>
    <n v="5"/>
    <n v="103"/>
    <x v="134"/>
    <s v="101000 Plant In Service"/>
    <n v="1"/>
    <n v="0"/>
    <n v="0"/>
    <n v="0"/>
    <n v="0"/>
    <n v="0"/>
    <n v="0"/>
    <n v="0"/>
    <s v="Wyoming"/>
    <d v="2021-12-01T00:00:00"/>
    <x v="0"/>
    <x v="6"/>
    <x v="2"/>
    <s v="Cheyenne Light Fuel &amp; Power Co"/>
    <x v="5"/>
    <x v="8"/>
  </r>
  <r>
    <n v="5"/>
    <n v="103"/>
    <x v="134"/>
    <s v="101000 Plant In Service"/>
    <n v="1"/>
    <n v="0"/>
    <n v="0"/>
    <n v="0"/>
    <n v="0"/>
    <n v="0"/>
    <n v="0"/>
    <n v="0"/>
    <s v="Wyoming"/>
    <d v="2021-12-01T00:00:00"/>
    <x v="0"/>
    <x v="7"/>
    <x v="2"/>
    <s v="Cheyenne Light Fuel &amp; Power Co"/>
    <x v="5"/>
    <x v="8"/>
  </r>
  <r>
    <n v="5"/>
    <n v="103"/>
    <x v="134"/>
    <s v="101000 Plant In Service"/>
    <n v="1"/>
    <n v="0"/>
    <n v="0"/>
    <n v="0"/>
    <n v="0"/>
    <n v="0"/>
    <n v="0"/>
    <n v="0"/>
    <s v="Wyoming"/>
    <d v="2021-12-01T00:00:00"/>
    <x v="0"/>
    <x v="8"/>
    <x v="2"/>
    <s v="Cheyenne Light Fuel &amp; Power Co"/>
    <x v="5"/>
    <x v="8"/>
  </r>
  <r>
    <n v="5"/>
    <n v="103"/>
    <x v="134"/>
    <s v="101000 Plant In Service"/>
    <n v="1"/>
    <n v="0"/>
    <n v="0"/>
    <n v="0"/>
    <n v="0"/>
    <n v="0"/>
    <n v="0"/>
    <n v="0"/>
    <s v="Wyoming"/>
    <d v="2021-12-01T00:00:00"/>
    <x v="0"/>
    <x v="9"/>
    <x v="2"/>
    <s v="Cheyenne Light Fuel &amp; Power Co"/>
    <x v="5"/>
    <x v="8"/>
  </r>
  <r>
    <n v="5"/>
    <n v="103"/>
    <x v="134"/>
    <s v="101000 Plant In Service"/>
    <n v="1"/>
    <n v="0"/>
    <n v="0"/>
    <n v="0"/>
    <n v="0"/>
    <n v="0"/>
    <n v="0"/>
    <n v="0"/>
    <s v="Wyoming"/>
    <d v="2021-12-01T00:00:00"/>
    <x v="0"/>
    <x v="10"/>
    <x v="2"/>
    <s v="Cheyenne Light Fuel &amp; Power Co"/>
    <x v="5"/>
    <x v="8"/>
  </r>
  <r>
    <n v="5"/>
    <n v="103"/>
    <x v="134"/>
    <s v="101000 Plant In Service"/>
    <n v="1"/>
    <n v="0"/>
    <n v="0"/>
    <n v="0"/>
    <n v="0"/>
    <n v="0"/>
    <n v="0"/>
    <n v="0"/>
    <s v="Wyoming"/>
    <d v="2021-12-01T00:00:00"/>
    <x v="0"/>
    <x v="11"/>
    <x v="2"/>
    <s v="Cheyenne Light Fuel &amp; Power Co"/>
    <x v="5"/>
    <x v="8"/>
  </r>
  <r>
    <n v="5"/>
    <n v="103"/>
    <x v="134"/>
    <s v="101000 Plant In Service"/>
    <n v="1"/>
    <n v="0"/>
    <n v="0"/>
    <n v="0"/>
    <n v="0"/>
    <n v="0"/>
    <n v="0"/>
    <n v="0"/>
    <s v="Wyoming"/>
    <d v="2021-12-01T00:00:00"/>
    <x v="0"/>
    <x v="12"/>
    <x v="2"/>
    <s v="Cheyenne Light Fuel &amp; Power Co"/>
    <x v="5"/>
    <x v="8"/>
  </r>
  <r>
    <n v="5"/>
    <n v="103"/>
    <x v="135"/>
    <s v="101000 Plant In Service"/>
    <n v="1"/>
    <n v="0"/>
    <n v="0"/>
    <n v="0"/>
    <n v="0"/>
    <n v="0"/>
    <n v="0"/>
    <n v="0"/>
    <s v="Wyoming"/>
    <d v="2021-12-01T00:00:00"/>
    <x v="0"/>
    <x v="0"/>
    <x v="2"/>
    <s v="Cheyenne Light Fuel &amp; Power Co"/>
    <x v="5"/>
    <x v="9"/>
  </r>
  <r>
    <n v="5"/>
    <n v="103"/>
    <x v="135"/>
    <s v="101000 Plant In Service"/>
    <n v="1"/>
    <n v="0"/>
    <n v="0"/>
    <n v="0"/>
    <n v="0"/>
    <n v="0"/>
    <n v="0"/>
    <n v="0"/>
    <s v="Wyoming"/>
    <d v="2021-12-01T00:00:00"/>
    <x v="0"/>
    <x v="1"/>
    <x v="2"/>
    <s v="Cheyenne Light Fuel &amp; Power Co"/>
    <x v="5"/>
    <x v="9"/>
  </r>
  <r>
    <n v="5"/>
    <n v="103"/>
    <x v="135"/>
    <s v="101000 Plant In Service"/>
    <n v="1"/>
    <n v="0"/>
    <n v="0"/>
    <n v="0"/>
    <n v="0"/>
    <n v="0"/>
    <n v="0"/>
    <n v="0"/>
    <s v="Wyoming"/>
    <d v="2021-12-01T00:00:00"/>
    <x v="0"/>
    <x v="2"/>
    <x v="2"/>
    <s v="Cheyenne Light Fuel &amp; Power Co"/>
    <x v="5"/>
    <x v="9"/>
  </r>
  <r>
    <n v="5"/>
    <n v="103"/>
    <x v="135"/>
    <s v="101000 Plant In Service"/>
    <n v="1"/>
    <n v="0"/>
    <n v="0"/>
    <n v="0"/>
    <n v="0"/>
    <n v="0"/>
    <n v="0"/>
    <n v="0"/>
    <s v="Wyoming"/>
    <d v="2021-12-01T00:00:00"/>
    <x v="0"/>
    <x v="3"/>
    <x v="2"/>
    <s v="Cheyenne Light Fuel &amp; Power Co"/>
    <x v="5"/>
    <x v="9"/>
  </r>
  <r>
    <n v="5"/>
    <n v="103"/>
    <x v="135"/>
    <s v="101000 Plant In Service"/>
    <n v="1"/>
    <n v="0"/>
    <n v="0"/>
    <n v="0"/>
    <n v="0"/>
    <n v="0"/>
    <n v="0"/>
    <n v="0"/>
    <s v="Wyoming"/>
    <d v="2021-12-01T00:00:00"/>
    <x v="0"/>
    <x v="4"/>
    <x v="2"/>
    <s v="Cheyenne Light Fuel &amp; Power Co"/>
    <x v="5"/>
    <x v="9"/>
  </r>
  <r>
    <n v="5"/>
    <n v="103"/>
    <x v="135"/>
    <s v="101000 Plant In Service"/>
    <n v="1"/>
    <n v="0"/>
    <n v="0"/>
    <n v="0"/>
    <n v="0"/>
    <n v="0"/>
    <n v="0"/>
    <n v="0"/>
    <s v="Wyoming"/>
    <d v="2021-12-01T00:00:00"/>
    <x v="0"/>
    <x v="5"/>
    <x v="2"/>
    <s v="Cheyenne Light Fuel &amp; Power Co"/>
    <x v="5"/>
    <x v="9"/>
  </r>
  <r>
    <n v="5"/>
    <n v="103"/>
    <x v="135"/>
    <s v="101000 Plant In Service"/>
    <n v="1"/>
    <n v="0"/>
    <n v="0"/>
    <n v="0"/>
    <n v="0"/>
    <n v="0"/>
    <n v="0"/>
    <n v="0"/>
    <s v="Wyoming"/>
    <d v="2021-12-01T00:00:00"/>
    <x v="0"/>
    <x v="6"/>
    <x v="2"/>
    <s v="Cheyenne Light Fuel &amp; Power Co"/>
    <x v="5"/>
    <x v="9"/>
  </r>
  <r>
    <n v="5"/>
    <n v="103"/>
    <x v="135"/>
    <s v="101000 Plant In Service"/>
    <n v="1"/>
    <n v="0"/>
    <n v="0"/>
    <n v="0"/>
    <n v="0"/>
    <n v="0"/>
    <n v="0"/>
    <n v="0"/>
    <s v="Wyoming"/>
    <d v="2021-12-01T00:00:00"/>
    <x v="0"/>
    <x v="7"/>
    <x v="2"/>
    <s v="Cheyenne Light Fuel &amp; Power Co"/>
    <x v="5"/>
    <x v="9"/>
  </r>
  <r>
    <n v="5"/>
    <n v="103"/>
    <x v="135"/>
    <s v="101000 Plant In Service"/>
    <n v="1"/>
    <n v="0"/>
    <n v="0"/>
    <n v="0"/>
    <n v="0"/>
    <n v="0"/>
    <n v="0"/>
    <n v="0"/>
    <s v="Wyoming"/>
    <d v="2021-12-01T00:00:00"/>
    <x v="0"/>
    <x v="8"/>
    <x v="2"/>
    <s v="Cheyenne Light Fuel &amp; Power Co"/>
    <x v="5"/>
    <x v="9"/>
  </r>
  <r>
    <n v="5"/>
    <n v="103"/>
    <x v="135"/>
    <s v="101000 Plant In Service"/>
    <n v="1"/>
    <n v="0"/>
    <n v="0"/>
    <n v="0"/>
    <n v="0"/>
    <n v="0"/>
    <n v="0"/>
    <n v="0"/>
    <s v="Wyoming"/>
    <d v="2021-12-01T00:00:00"/>
    <x v="0"/>
    <x v="9"/>
    <x v="2"/>
    <s v="Cheyenne Light Fuel &amp; Power Co"/>
    <x v="5"/>
    <x v="9"/>
  </r>
  <r>
    <n v="5"/>
    <n v="103"/>
    <x v="135"/>
    <s v="101000 Plant In Service"/>
    <n v="1"/>
    <n v="0"/>
    <n v="0"/>
    <n v="0"/>
    <n v="0"/>
    <n v="0"/>
    <n v="0"/>
    <n v="0"/>
    <s v="Wyoming"/>
    <d v="2021-12-01T00:00:00"/>
    <x v="0"/>
    <x v="10"/>
    <x v="2"/>
    <s v="Cheyenne Light Fuel &amp; Power Co"/>
    <x v="5"/>
    <x v="9"/>
  </r>
  <r>
    <n v="5"/>
    <n v="103"/>
    <x v="135"/>
    <s v="101000 Plant In Service"/>
    <n v="1"/>
    <n v="0"/>
    <n v="0"/>
    <n v="0"/>
    <n v="0"/>
    <n v="0"/>
    <n v="0"/>
    <n v="0"/>
    <s v="Wyoming"/>
    <d v="2021-12-01T00:00:00"/>
    <x v="0"/>
    <x v="11"/>
    <x v="2"/>
    <s v="Cheyenne Light Fuel &amp; Power Co"/>
    <x v="5"/>
    <x v="9"/>
  </r>
  <r>
    <n v="5"/>
    <n v="103"/>
    <x v="135"/>
    <s v="101000 Plant In Service"/>
    <n v="1"/>
    <n v="0"/>
    <n v="0"/>
    <n v="0"/>
    <n v="0"/>
    <n v="0"/>
    <n v="0"/>
    <n v="0"/>
    <s v="Wyoming"/>
    <d v="2021-12-01T00:00:00"/>
    <x v="0"/>
    <x v="12"/>
    <x v="2"/>
    <s v="Cheyenne Light Fuel &amp; Power Co"/>
    <x v="5"/>
    <x v="9"/>
  </r>
  <r>
    <n v="5"/>
    <n v="103"/>
    <x v="136"/>
    <s v="101000 Plant In Service"/>
    <n v="1"/>
    <n v="0"/>
    <n v="0"/>
    <n v="0"/>
    <n v="0"/>
    <n v="0"/>
    <n v="0"/>
    <n v="0"/>
    <s v="Wyoming"/>
    <d v="2021-12-01T00:00:00"/>
    <x v="0"/>
    <x v="0"/>
    <x v="2"/>
    <s v="Cheyenne Light Fuel &amp; Power Co"/>
    <x v="5"/>
    <x v="10"/>
  </r>
  <r>
    <n v="5"/>
    <n v="103"/>
    <x v="136"/>
    <s v="101000 Plant In Service"/>
    <n v="1"/>
    <n v="0"/>
    <n v="0"/>
    <n v="0"/>
    <n v="0"/>
    <n v="0"/>
    <n v="0"/>
    <n v="0"/>
    <s v="Wyoming"/>
    <d v="2021-12-01T00:00:00"/>
    <x v="0"/>
    <x v="1"/>
    <x v="2"/>
    <s v="Cheyenne Light Fuel &amp; Power Co"/>
    <x v="5"/>
    <x v="10"/>
  </r>
  <r>
    <n v="5"/>
    <n v="103"/>
    <x v="136"/>
    <s v="101000 Plant In Service"/>
    <n v="1"/>
    <n v="0"/>
    <n v="0"/>
    <n v="0"/>
    <n v="0"/>
    <n v="0"/>
    <n v="0"/>
    <n v="0"/>
    <s v="Wyoming"/>
    <d v="2021-12-01T00:00:00"/>
    <x v="0"/>
    <x v="2"/>
    <x v="2"/>
    <s v="Cheyenne Light Fuel &amp; Power Co"/>
    <x v="5"/>
    <x v="10"/>
  </r>
  <r>
    <n v="5"/>
    <n v="103"/>
    <x v="136"/>
    <s v="101000 Plant In Service"/>
    <n v="1"/>
    <n v="0"/>
    <n v="0"/>
    <n v="0"/>
    <n v="0"/>
    <n v="0"/>
    <n v="0"/>
    <n v="0"/>
    <s v="Wyoming"/>
    <d v="2021-12-01T00:00:00"/>
    <x v="0"/>
    <x v="3"/>
    <x v="2"/>
    <s v="Cheyenne Light Fuel &amp; Power Co"/>
    <x v="5"/>
    <x v="10"/>
  </r>
  <r>
    <n v="5"/>
    <n v="103"/>
    <x v="136"/>
    <s v="101000 Plant In Service"/>
    <n v="1"/>
    <n v="0"/>
    <n v="0"/>
    <n v="0"/>
    <n v="0"/>
    <n v="0"/>
    <n v="0"/>
    <n v="0"/>
    <s v="Wyoming"/>
    <d v="2021-12-01T00:00:00"/>
    <x v="0"/>
    <x v="4"/>
    <x v="2"/>
    <s v="Cheyenne Light Fuel &amp; Power Co"/>
    <x v="5"/>
    <x v="10"/>
  </r>
  <r>
    <n v="5"/>
    <n v="103"/>
    <x v="136"/>
    <s v="101000 Plant In Service"/>
    <n v="1"/>
    <n v="0"/>
    <n v="0"/>
    <n v="0"/>
    <n v="0"/>
    <n v="0"/>
    <n v="0"/>
    <n v="0"/>
    <s v="Wyoming"/>
    <d v="2021-12-01T00:00:00"/>
    <x v="0"/>
    <x v="5"/>
    <x v="2"/>
    <s v="Cheyenne Light Fuel &amp; Power Co"/>
    <x v="5"/>
    <x v="10"/>
  </r>
  <r>
    <n v="5"/>
    <n v="103"/>
    <x v="136"/>
    <s v="101000 Plant In Service"/>
    <n v="1"/>
    <n v="0"/>
    <n v="0"/>
    <n v="0"/>
    <n v="0"/>
    <n v="0"/>
    <n v="0"/>
    <n v="0"/>
    <s v="Wyoming"/>
    <d v="2021-12-01T00:00:00"/>
    <x v="0"/>
    <x v="6"/>
    <x v="2"/>
    <s v="Cheyenne Light Fuel &amp; Power Co"/>
    <x v="5"/>
    <x v="10"/>
  </r>
  <r>
    <n v="5"/>
    <n v="103"/>
    <x v="136"/>
    <s v="101000 Plant In Service"/>
    <n v="1"/>
    <n v="0"/>
    <n v="0"/>
    <n v="0"/>
    <n v="0"/>
    <n v="0"/>
    <n v="0"/>
    <n v="0"/>
    <s v="Wyoming"/>
    <d v="2021-12-01T00:00:00"/>
    <x v="0"/>
    <x v="7"/>
    <x v="2"/>
    <s v="Cheyenne Light Fuel &amp; Power Co"/>
    <x v="5"/>
    <x v="10"/>
  </r>
  <r>
    <n v="5"/>
    <n v="103"/>
    <x v="136"/>
    <s v="101000 Plant In Service"/>
    <n v="1"/>
    <n v="0"/>
    <n v="0"/>
    <n v="0"/>
    <n v="0"/>
    <n v="0"/>
    <n v="0"/>
    <n v="0"/>
    <s v="Wyoming"/>
    <d v="2021-12-01T00:00:00"/>
    <x v="0"/>
    <x v="8"/>
    <x v="2"/>
    <s v="Cheyenne Light Fuel &amp; Power Co"/>
    <x v="5"/>
    <x v="10"/>
  </r>
  <r>
    <n v="5"/>
    <n v="103"/>
    <x v="136"/>
    <s v="101000 Plant In Service"/>
    <n v="1"/>
    <n v="0"/>
    <n v="0"/>
    <n v="0"/>
    <n v="0"/>
    <n v="0"/>
    <n v="0"/>
    <n v="0"/>
    <s v="Wyoming"/>
    <d v="2021-12-01T00:00:00"/>
    <x v="0"/>
    <x v="9"/>
    <x v="2"/>
    <s v="Cheyenne Light Fuel &amp; Power Co"/>
    <x v="5"/>
    <x v="10"/>
  </r>
  <r>
    <n v="5"/>
    <n v="103"/>
    <x v="136"/>
    <s v="101000 Plant In Service"/>
    <n v="1"/>
    <n v="0"/>
    <n v="0"/>
    <n v="0"/>
    <n v="0"/>
    <n v="0"/>
    <n v="0"/>
    <n v="0"/>
    <s v="Wyoming"/>
    <d v="2021-12-01T00:00:00"/>
    <x v="0"/>
    <x v="10"/>
    <x v="2"/>
    <s v="Cheyenne Light Fuel &amp; Power Co"/>
    <x v="5"/>
    <x v="10"/>
  </r>
  <r>
    <n v="5"/>
    <n v="103"/>
    <x v="136"/>
    <s v="101000 Plant In Service"/>
    <n v="1"/>
    <n v="0"/>
    <n v="0"/>
    <n v="0"/>
    <n v="0"/>
    <n v="0"/>
    <n v="0"/>
    <n v="0"/>
    <s v="Wyoming"/>
    <d v="2021-12-01T00:00:00"/>
    <x v="0"/>
    <x v="11"/>
    <x v="2"/>
    <s v="Cheyenne Light Fuel &amp; Power Co"/>
    <x v="5"/>
    <x v="10"/>
  </r>
  <r>
    <n v="5"/>
    <n v="103"/>
    <x v="136"/>
    <s v="101000 Plant In Service"/>
    <n v="1"/>
    <n v="0"/>
    <n v="0"/>
    <n v="0"/>
    <n v="0"/>
    <n v="0"/>
    <n v="0"/>
    <n v="0"/>
    <s v="Wyoming"/>
    <d v="2021-12-01T00:00:00"/>
    <x v="0"/>
    <x v="12"/>
    <x v="2"/>
    <s v="Cheyenne Light Fuel &amp; Power Co"/>
    <x v="5"/>
    <x v="10"/>
  </r>
  <r>
    <n v="5"/>
    <n v="122"/>
    <x v="22"/>
    <s v="101001 Plant In-Service-Intangibles"/>
    <n v="1"/>
    <n v="0"/>
    <n v="0"/>
    <n v="0"/>
    <n v="0"/>
    <n v="0"/>
    <n v="0"/>
    <n v="0"/>
    <s v="Wyoming"/>
    <d v="2021-12-01T00:00:00"/>
    <x v="0"/>
    <x v="0"/>
    <x v="0"/>
    <s v="Cheyenne Light Fuel &amp; Power Co"/>
    <x v="0"/>
    <x v="1"/>
  </r>
  <r>
    <n v="5"/>
    <n v="122"/>
    <x v="22"/>
    <s v="101001 Plant In-Service-Intangibles"/>
    <n v="1"/>
    <n v="0"/>
    <n v="0"/>
    <n v="0"/>
    <n v="0"/>
    <n v="0"/>
    <n v="0"/>
    <n v="0"/>
    <s v="Wyoming"/>
    <d v="2021-12-01T00:00:00"/>
    <x v="0"/>
    <x v="1"/>
    <x v="0"/>
    <s v="Cheyenne Light Fuel &amp; Power Co"/>
    <x v="0"/>
    <x v="1"/>
  </r>
  <r>
    <n v="5"/>
    <n v="122"/>
    <x v="22"/>
    <s v="101001 Plant In-Service-Intangibles"/>
    <n v="1"/>
    <n v="0"/>
    <n v="0"/>
    <n v="0"/>
    <n v="0"/>
    <n v="0"/>
    <n v="0"/>
    <n v="0"/>
    <s v="Wyoming"/>
    <d v="2021-12-01T00:00:00"/>
    <x v="0"/>
    <x v="2"/>
    <x v="0"/>
    <s v="Cheyenne Light Fuel &amp; Power Co"/>
    <x v="0"/>
    <x v="1"/>
  </r>
  <r>
    <n v="5"/>
    <n v="122"/>
    <x v="22"/>
    <s v="101001 Plant In-Service-Intangibles"/>
    <n v="1"/>
    <n v="0"/>
    <n v="0"/>
    <n v="0"/>
    <n v="0"/>
    <n v="0"/>
    <n v="0"/>
    <n v="0"/>
    <s v="Wyoming"/>
    <d v="2021-12-01T00:00:00"/>
    <x v="0"/>
    <x v="3"/>
    <x v="0"/>
    <s v="Cheyenne Light Fuel &amp; Power Co"/>
    <x v="0"/>
    <x v="1"/>
  </r>
  <r>
    <n v="5"/>
    <n v="122"/>
    <x v="22"/>
    <s v="101001 Plant In-Service-Intangibles"/>
    <n v="1"/>
    <n v="0"/>
    <n v="0"/>
    <n v="0"/>
    <n v="0"/>
    <n v="0"/>
    <n v="0"/>
    <n v="0"/>
    <s v="Wyoming"/>
    <d v="2021-12-01T00:00:00"/>
    <x v="0"/>
    <x v="4"/>
    <x v="0"/>
    <s v="Cheyenne Light Fuel &amp; Power Co"/>
    <x v="0"/>
    <x v="1"/>
  </r>
  <r>
    <n v="5"/>
    <n v="122"/>
    <x v="22"/>
    <s v="101001 Plant In-Service-Intangibles"/>
    <n v="1"/>
    <n v="0"/>
    <n v="0"/>
    <n v="0"/>
    <n v="0"/>
    <n v="0"/>
    <n v="0"/>
    <n v="0"/>
    <s v="Wyoming"/>
    <d v="2021-12-01T00:00:00"/>
    <x v="0"/>
    <x v="5"/>
    <x v="0"/>
    <s v="Cheyenne Light Fuel &amp; Power Co"/>
    <x v="0"/>
    <x v="1"/>
  </r>
  <r>
    <n v="5"/>
    <n v="122"/>
    <x v="22"/>
    <s v="101001 Plant In-Service-Intangibles"/>
    <n v="1"/>
    <n v="0"/>
    <n v="0"/>
    <n v="0"/>
    <n v="0"/>
    <n v="0"/>
    <n v="0"/>
    <n v="0"/>
    <s v="Wyoming"/>
    <d v="2021-12-01T00:00:00"/>
    <x v="0"/>
    <x v="6"/>
    <x v="0"/>
    <s v="Cheyenne Light Fuel &amp; Power Co"/>
    <x v="0"/>
    <x v="1"/>
  </r>
  <r>
    <n v="5"/>
    <n v="122"/>
    <x v="22"/>
    <s v="101001 Plant In-Service-Intangibles"/>
    <n v="1"/>
    <n v="0"/>
    <n v="0"/>
    <n v="0"/>
    <n v="0"/>
    <n v="0"/>
    <n v="0"/>
    <n v="0"/>
    <s v="Wyoming"/>
    <d v="2021-12-01T00:00:00"/>
    <x v="0"/>
    <x v="7"/>
    <x v="0"/>
    <s v="Cheyenne Light Fuel &amp; Power Co"/>
    <x v="0"/>
    <x v="1"/>
  </r>
  <r>
    <n v="5"/>
    <n v="122"/>
    <x v="22"/>
    <s v="101001 Plant In-Service-Intangibles"/>
    <n v="1"/>
    <n v="0"/>
    <n v="0"/>
    <n v="0"/>
    <n v="0"/>
    <n v="0"/>
    <n v="0"/>
    <n v="0"/>
    <s v="Wyoming"/>
    <d v="2021-12-01T00:00:00"/>
    <x v="0"/>
    <x v="8"/>
    <x v="0"/>
    <s v="Cheyenne Light Fuel &amp; Power Co"/>
    <x v="0"/>
    <x v="1"/>
  </r>
  <r>
    <n v="5"/>
    <n v="122"/>
    <x v="22"/>
    <s v="101001 Plant In-Service-Intangibles"/>
    <n v="1"/>
    <n v="0"/>
    <n v="0"/>
    <n v="0"/>
    <n v="0"/>
    <n v="0"/>
    <n v="0"/>
    <n v="0"/>
    <s v="Wyoming"/>
    <d v="2021-12-01T00:00:00"/>
    <x v="0"/>
    <x v="9"/>
    <x v="0"/>
    <s v="Cheyenne Light Fuel &amp; Power Co"/>
    <x v="0"/>
    <x v="1"/>
  </r>
  <r>
    <n v="5"/>
    <n v="122"/>
    <x v="22"/>
    <s v="101001 Plant In-Service-Intangibles"/>
    <n v="1"/>
    <n v="0"/>
    <n v="0"/>
    <n v="0"/>
    <n v="0"/>
    <n v="0"/>
    <n v="0"/>
    <n v="0"/>
    <s v="Wyoming"/>
    <d v="2021-12-01T00:00:00"/>
    <x v="0"/>
    <x v="10"/>
    <x v="0"/>
    <s v="Cheyenne Light Fuel &amp; Power Co"/>
    <x v="0"/>
    <x v="1"/>
  </r>
  <r>
    <n v="5"/>
    <n v="122"/>
    <x v="22"/>
    <s v="101001 Plant In-Service-Intangibles"/>
    <n v="1"/>
    <n v="0"/>
    <n v="0"/>
    <n v="0"/>
    <n v="0"/>
    <n v="0"/>
    <n v="0"/>
    <n v="0"/>
    <s v="Wyoming"/>
    <d v="2021-12-01T00:00:00"/>
    <x v="0"/>
    <x v="11"/>
    <x v="0"/>
    <s v="Cheyenne Light Fuel &amp; Power Co"/>
    <x v="0"/>
    <x v="1"/>
  </r>
  <r>
    <n v="5"/>
    <n v="122"/>
    <x v="22"/>
    <s v="101001 Plant In-Service-Intangibles"/>
    <n v="1"/>
    <n v="0"/>
    <n v="0"/>
    <n v="0"/>
    <n v="0"/>
    <n v="0"/>
    <n v="0"/>
    <n v="0"/>
    <s v="Wyoming"/>
    <d v="2021-12-01T00:00:00"/>
    <x v="0"/>
    <x v="12"/>
    <x v="0"/>
    <s v="Cheyenne Light Fuel &amp; Power Co"/>
    <x v="0"/>
    <x v="1"/>
  </r>
  <r>
    <n v="5"/>
    <n v="103"/>
    <x v="137"/>
    <s v="101001 Plant In-Service-Intangibles"/>
    <n v="1"/>
    <n v="0"/>
    <n v="0"/>
    <n v="0"/>
    <n v="0"/>
    <n v="0"/>
    <n v="0"/>
    <n v="0"/>
    <s v="Wyoming"/>
    <d v="2021-12-01T00:00:00"/>
    <x v="0"/>
    <x v="0"/>
    <x v="2"/>
    <s v="Cheyenne Light Fuel &amp; Power Co"/>
    <x v="5"/>
    <x v="53"/>
  </r>
  <r>
    <n v="5"/>
    <n v="103"/>
    <x v="137"/>
    <s v="101001 Plant In-Service-Intangibles"/>
    <n v="1"/>
    <n v="0"/>
    <n v="0"/>
    <n v="0"/>
    <n v="0"/>
    <n v="0"/>
    <n v="0"/>
    <n v="0"/>
    <s v="Wyoming"/>
    <d v="2021-12-01T00:00:00"/>
    <x v="0"/>
    <x v="1"/>
    <x v="2"/>
    <s v="Cheyenne Light Fuel &amp; Power Co"/>
    <x v="5"/>
    <x v="53"/>
  </r>
  <r>
    <n v="5"/>
    <n v="103"/>
    <x v="137"/>
    <s v="101001 Plant In-Service-Intangibles"/>
    <n v="1"/>
    <n v="0"/>
    <n v="0"/>
    <n v="0"/>
    <n v="0"/>
    <n v="0"/>
    <n v="0"/>
    <n v="0"/>
    <s v="Wyoming"/>
    <d v="2021-12-01T00:00:00"/>
    <x v="0"/>
    <x v="2"/>
    <x v="2"/>
    <s v="Cheyenne Light Fuel &amp; Power Co"/>
    <x v="5"/>
    <x v="53"/>
  </r>
  <r>
    <n v="5"/>
    <n v="103"/>
    <x v="137"/>
    <s v="101001 Plant In-Service-Intangibles"/>
    <n v="1"/>
    <n v="0"/>
    <n v="0"/>
    <n v="0"/>
    <n v="0"/>
    <n v="0"/>
    <n v="0"/>
    <n v="0"/>
    <s v="Wyoming"/>
    <d v="2021-12-01T00:00:00"/>
    <x v="0"/>
    <x v="3"/>
    <x v="2"/>
    <s v="Cheyenne Light Fuel &amp; Power Co"/>
    <x v="5"/>
    <x v="53"/>
  </r>
  <r>
    <n v="5"/>
    <n v="103"/>
    <x v="137"/>
    <s v="101001 Plant In-Service-Intangibles"/>
    <n v="1"/>
    <n v="0"/>
    <n v="0"/>
    <n v="0"/>
    <n v="0"/>
    <n v="0"/>
    <n v="0"/>
    <n v="0"/>
    <s v="Wyoming"/>
    <d v="2021-12-01T00:00:00"/>
    <x v="0"/>
    <x v="4"/>
    <x v="2"/>
    <s v="Cheyenne Light Fuel &amp; Power Co"/>
    <x v="5"/>
    <x v="53"/>
  </r>
  <r>
    <n v="5"/>
    <n v="103"/>
    <x v="137"/>
    <s v="101001 Plant In-Service-Intangibles"/>
    <n v="1"/>
    <n v="0"/>
    <n v="0"/>
    <n v="0"/>
    <n v="0"/>
    <n v="0"/>
    <n v="0"/>
    <n v="0"/>
    <s v="Wyoming"/>
    <d v="2021-12-01T00:00:00"/>
    <x v="0"/>
    <x v="5"/>
    <x v="2"/>
    <s v="Cheyenne Light Fuel &amp; Power Co"/>
    <x v="5"/>
    <x v="53"/>
  </r>
  <r>
    <n v="5"/>
    <n v="103"/>
    <x v="137"/>
    <s v="101001 Plant In-Service-Intangibles"/>
    <n v="1"/>
    <n v="0"/>
    <n v="0"/>
    <n v="0"/>
    <n v="0"/>
    <n v="0"/>
    <n v="0"/>
    <n v="0"/>
    <s v="Wyoming"/>
    <d v="2021-12-01T00:00:00"/>
    <x v="0"/>
    <x v="6"/>
    <x v="2"/>
    <s v="Cheyenne Light Fuel &amp; Power Co"/>
    <x v="5"/>
    <x v="53"/>
  </r>
  <r>
    <n v="5"/>
    <n v="103"/>
    <x v="137"/>
    <s v="101001 Plant In-Service-Intangibles"/>
    <n v="1"/>
    <n v="0"/>
    <n v="0"/>
    <n v="0"/>
    <n v="0"/>
    <n v="0"/>
    <n v="0"/>
    <n v="0"/>
    <s v="Wyoming"/>
    <d v="2021-12-01T00:00:00"/>
    <x v="0"/>
    <x v="7"/>
    <x v="2"/>
    <s v="Cheyenne Light Fuel &amp; Power Co"/>
    <x v="5"/>
    <x v="53"/>
  </r>
  <r>
    <n v="5"/>
    <n v="103"/>
    <x v="137"/>
    <s v="101001 Plant In-Service-Intangibles"/>
    <n v="1"/>
    <n v="0"/>
    <n v="0"/>
    <n v="0"/>
    <n v="0"/>
    <n v="0"/>
    <n v="0"/>
    <n v="0"/>
    <s v="Wyoming"/>
    <d v="2021-12-01T00:00:00"/>
    <x v="0"/>
    <x v="8"/>
    <x v="2"/>
    <s v="Cheyenne Light Fuel &amp; Power Co"/>
    <x v="5"/>
    <x v="53"/>
  </r>
  <r>
    <n v="5"/>
    <n v="103"/>
    <x v="137"/>
    <s v="101001 Plant In-Service-Intangibles"/>
    <n v="1"/>
    <n v="0"/>
    <n v="0"/>
    <n v="0"/>
    <n v="0"/>
    <n v="0"/>
    <n v="0"/>
    <n v="0"/>
    <s v="Wyoming"/>
    <d v="2021-12-01T00:00:00"/>
    <x v="0"/>
    <x v="9"/>
    <x v="2"/>
    <s v="Cheyenne Light Fuel &amp; Power Co"/>
    <x v="5"/>
    <x v="53"/>
  </r>
  <r>
    <n v="5"/>
    <n v="103"/>
    <x v="137"/>
    <s v="101001 Plant In-Service-Intangibles"/>
    <n v="1"/>
    <n v="0"/>
    <n v="0"/>
    <n v="0"/>
    <n v="0"/>
    <n v="0"/>
    <n v="0"/>
    <n v="0"/>
    <s v="Wyoming"/>
    <d v="2021-12-01T00:00:00"/>
    <x v="0"/>
    <x v="10"/>
    <x v="2"/>
    <s v="Cheyenne Light Fuel &amp; Power Co"/>
    <x v="5"/>
    <x v="53"/>
  </r>
  <r>
    <n v="5"/>
    <n v="103"/>
    <x v="137"/>
    <s v="101001 Plant In-Service-Intangibles"/>
    <n v="1"/>
    <n v="0"/>
    <n v="0"/>
    <n v="0"/>
    <n v="0"/>
    <n v="0"/>
    <n v="0"/>
    <n v="0"/>
    <s v="Wyoming"/>
    <d v="2021-12-01T00:00:00"/>
    <x v="0"/>
    <x v="11"/>
    <x v="2"/>
    <s v="Cheyenne Light Fuel &amp; Power Co"/>
    <x v="5"/>
    <x v="53"/>
  </r>
  <r>
    <n v="5"/>
    <n v="103"/>
    <x v="137"/>
    <s v="101001 Plant In-Service-Intangibles"/>
    <n v="1"/>
    <n v="0"/>
    <n v="0"/>
    <n v="0"/>
    <n v="0"/>
    <n v="0"/>
    <n v="0"/>
    <n v="0"/>
    <s v="Wyoming"/>
    <d v="2021-12-01T00:00:00"/>
    <x v="0"/>
    <x v="12"/>
    <x v="2"/>
    <s v="Cheyenne Light Fuel &amp; Power Co"/>
    <x v="5"/>
    <x v="53"/>
  </r>
  <r>
    <n v="5"/>
    <n v="999"/>
    <x v="5"/>
    <s v="106000 Completed Constr not Classfd"/>
    <n v="1"/>
    <n v="0"/>
    <n v="0"/>
    <n v="0"/>
    <n v="0"/>
    <n v="0"/>
    <n v="0"/>
    <n v="0"/>
    <s v="Wyoming"/>
    <d v="2021-12-01T00:00:00"/>
    <x v="0"/>
    <x v="0"/>
    <x v="1"/>
    <s v="Cheyenne Light Fuel &amp; Power Co"/>
    <x v="1"/>
    <x v="3"/>
  </r>
  <r>
    <n v="5"/>
    <n v="999"/>
    <x v="5"/>
    <s v="106000 Completed Constr not Classfd"/>
    <n v="1"/>
    <n v="0"/>
    <n v="0"/>
    <n v="0"/>
    <n v="0"/>
    <n v="0"/>
    <n v="0"/>
    <n v="0"/>
    <s v="Wyoming"/>
    <d v="2021-12-01T00:00:00"/>
    <x v="0"/>
    <x v="1"/>
    <x v="1"/>
    <s v="Cheyenne Light Fuel &amp; Power Co"/>
    <x v="1"/>
    <x v="3"/>
  </r>
  <r>
    <n v="5"/>
    <n v="999"/>
    <x v="5"/>
    <s v="106000 Completed Constr not Classfd"/>
    <n v="1"/>
    <n v="0"/>
    <n v="0"/>
    <n v="0"/>
    <n v="0"/>
    <n v="0"/>
    <n v="0"/>
    <n v="0"/>
    <s v="Wyoming"/>
    <d v="2021-12-01T00:00:00"/>
    <x v="0"/>
    <x v="2"/>
    <x v="1"/>
    <s v="Cheyenne Light Fuel &amp; Power Co"/>
    <x v="1"/>
    <x v="3"/>
  </r>
  <r>
    <n v="5"/>
    <n v="999"/>
    <x v="5"/>
    <s v="106000 Completed Constr not Classfd"/>
    <n v="1"/>
    <n v="0"/>
    <n v="0"/>
    <n v="0"/>
    <n v="0"/>
    <n v="0"/>
    <n v="0"/>
    <n v="0"/>
    <s v="Wyoming"/>
    <d v="2021-12-01T00:00:00"/>
    <x v="0"/>
    <x v="3"/>
    <x v="1"/>
    <s v="Cheyenne Light Fuel &amp; Power Co"/>
    <x v="1"/>
    <x v="3"/>
  </r>
  <r>
    <n v="5"/>
    <n v="999"/>
    <x v="5"/>
    <s v="106000 Completed Constr not Classfd"/>
    <n v="1"/>
    <n v="0"/>
    <n v="0"/>
    <n v="0"/>
    <n v="0"/>
    <n v="0"/>
    <n v="0"/>
    <n v="0"/>
    <s v="Wyoming"/>
    <d v="2021-12-01T00:00:00"/>
    <x v="0"/>
    <x v="4"/>
    <x v="1"/>
    <s v="Cheyenne Light Fuel &amp; Power Co"/>
    <x v="1"/>
    <x v="3"/>
  </r>
  <r>
    <n v="5"/>
    <n v="999"/>
    <x v="5"/>
    <s v="106000 Completed Constr not Classfd"/>
    <n v="1"/>
    <n v="0"/>
    <n v="264582.37"/>
    <n v="0"/>
    <n v="0"/>
    <n v="0"/>
    <n v="0"/>
    <n v="264582.37"/>
    <s v="Wyoming"/>
    <d v="2021-12-01T00:00:00"/>
    <x v="0"/>
    <x v="5"/>
    <x v="1"/>
    <s v="Cheyenne Light Fuel &amp; Power Co"/>
    <x v="1"/>
    <x v="3"/>
  </r>
  <r>
    <n v="5"/>
    <n v="999"/>
    <x v="5"/>
    <s v="106000 Completed Constr not Classfd"/>
    <n v="1"/>
    <n v="264582.37"/>
    <n v="2623.9500000000003"/>
    <n v="0"/>
    <n v="0"/>
    <n v="0"/>
    <n v="0"/>
    <n v="267206.32"/>
    <s v="Wyoming"/>
    <d v="2021-12-01T00:00:00"/>
    <x v="0"/>
    <x v="6"/>
    <x v="1"/>
    <s v="Cheyenne Light Fuel &amp; Power Co"/>
    <x v="1"/>
    <x v="3"/>
  </r>
  <r>
    <n v="5"/>
    <n v="999"/>
    <x v="5"/>
    <s v="106000 Completed Constr not Classfd"/>
    <n v="1"/>
    <n v="267206.32"/>
    <n v="29457.09"/>
    <n v="0"/>
    <n v="0"/>
    <n v="0"/>
    <n v="0"/>
    <n v="296663.41000000003"/>
    <s v="Wyoming"/>
    <d v="2021-12-01T00:00:00"/>
    <x v="0"/>
    <x v="7"/>
    <x v="1"/>
    <s v="Cheyenne Light Fuel &amp; Power Co"/>
    <x v="1"/>
    <x v="3"/>
  </r>
  <r>
    <n v="5"/>
    <n v="999"/>
    <x v="5"/>
    <s v="106000 Completed Constr not Classfd"/>
    <n v="1"/>
    <n v="296663.41000000003"/>
    <n v="4062.05"/>
    <n v="0"/>
    <n v="0"/>
    <n v="0"/>
    <n v="0"/>
    <n v="300725.46000000002"/>
    <s v="Wyoming"/>
    <d v="2021-12-01T00:00:00"/>
    <x v="0"/>
    <x v="8"/>
    <x v="1"/>
    <s v="Cheyenne Light Fuel &amp; Power Co"/>
    <x v="1"/>
    <x v="3"/>
  </r>
  <r>
    <n v="5"/>
    <n v="999"/>
    <x v="5"/>
    <s v="106000 Completed Constr not Classfd"/>
    <n v="1"/>
    <n v="300725.46000000002"/>
    <n v="-300725.46000000002"/>
    <n v="0"/>
    <n v="0"/>
    <n v="0"/>
    <n v="0"/>
    <n v="0"/>
    <s v="Wyoming"/>
    <d v="2021-12-01T00:00:00"/>
    <x v="0"/>
    <x v="9"/>
    <x v="1"/>
    <s v="Cheyenne Light Fuel &amp; Power Co"/>
    <x v="1"/>
    <x v="3"/>
  </r>
  <r>
    <n v="5"/>
    <n v="999"/>
    <x v="5"/>
    <s v="106000 Completed Constr not Classfd"/>
    <n v="1"/>
    <n v="0"/>
    <n v="0"/>
    <n v="0"/>
    <n v="0"/>
    <n v="0"/>
    <n v="0"/>
    <n v="0"/>
    <s v="Wyoming"/>
    <d v="2021-12-01T00:00:00"/>
    <x v="0"/>
    <x v="10"/>
    <x v="1"/>
    <s v="Cheyenne Light Fuel &amp; Power Co"/>
    <x v="1"/>
    <x v="3"/>
  </r>
  <r>
    <n v="5"/>
    <n v="999"/>
    <x v="5"/>
    <s v="106000 Completed Constr not Classfd"/>
    <n v="1"/>
    <n v="0"/>
    <n v="0"/>
    <n v="0"/>
    <n v="0"/>
    <n v="0"/>
    <n v="0"/>
    <n v="0"/>
    <s v="Wyoming"/>
    <d v="2021-12-01T00:00:00"/>
    <x v="0"/>
    <x v="11"/>
    <x v="1"/>
    <s v="Cheyenne Light Fuel &amp; Power Co"/>
    <x v="1"/>
    <x v="3"/>
  </r>
  <r>
    <n v="5"/>
    <n v="999"/>
    <x v="5"/>
    <s v="106000 Completed Constr not Classfd"/>
    <n v="1"/>
    <n v="0"/>
    <n v="0"/>
    <n v="0"/>
    <n v="0"/>
    <n v="0"/>
    <n v="0"/>
    <n v="0"/>
    <s v="Wyoming"/>
    <d v="2021-12-01T00:00:00"/>
    <x v="0"/>
    <x v="12"/>
    <x v="1"/>
    <s v="Cheyenne Light Fuel &amp; Power Co"/>
    <x v="1"/>
    <x v="3"/>
  </r>
  <r>
    <n v="5"/>
    <n v="999"/>
    <x v="6"/>
    <s v="106000 Completed Constr not Classfd"/>
    <n v="1"/>
    <n v="0"/>
    <n v="0"/>
    <n v="0"/>
    <n v="0"/>
    <n v="0"/>
    <n v="0"/>
    <n v="0"/>
    <s v="Wyoming"/>
    <d v="2021-12-01T00:00:00"/>
    <x v="0"/>
    <x v="0"/>
    <x v="1"/>
    <s v="Cheyenne Light Fuel &amp; Power Co"/>
    <x v="1"/>
    <x v="3"/>
  </r>
  <r>
    <n v="5"/>
    <n v="999"/>
    <x v="6"/>
    <s v="106000 Completed Constr not Classfd"/>
    <n v="1"/>
    <n v="0"/>
    <n v="0"/>
    <n v="0"/>
    <n v="0"/>
    <n v="0"/>
    <n v="0"/>
    <n v="0"/>
    <s v="Wyoming"/>
    <d v="2021-12-01T00:00:00"/>
    <x v="0"/>
    <x v="1"/>
    <x v="1"/>
    <s v="Cheyenne Light Fuel &amp; Power Co"/>
    <x v="1"/>
    <x v="3"/>
  </r>
  <r>
    <n v="5"/>
    <n v="999"/>
    <x v="6"/>
    <s v="106000 Completed Constr not Classfd"/>
    <n v="1"/>
    <n v="0"/>
    <n v="0"/>
    <n v="0"/>
    <n v="0"/>
    <n v="0"/>
    <n v="0"/>
    <n v="0"/>
    <s v="Wyoming"/>
    <d v="2021-12-01T00:00:00"/>
    <x v="0"/>
    <x v="2"/>
    <x v="1"/>
    <s v="Cheyenne Light Fuel &amp; Power Co"/>
    <x v="1"/>
    <x v="3"/>
  </r>
  <r>
    <n v="5"/>
    <n v="999"/>
    <x v="6"/>
    <s v="106000 Completed Constr not Classfd"/>
    <n v="1"/>
    <n v="0"/>
    <n v="0"/>
    <n v="0"/>
    <n v="0"/>
    <n v="0"/>
    <n v="0"/>
    <n v="0"/>
    <s v="Wyoming"/>
    <d v="2021-12-01T00:00:00"/>
    <x v="0"/>
    <x v="3"/>
    <x v="1"/>
    <s v="Cheyenne Light Fuel &amp; Power Co"/>
    <x v="1"/>
    <x v="3"/>
  </r>
  <r>
    <n v="5"/>
    <n v="999"/>
    <x v="6"/>
    <s v="106000 Completed Constr not Classfd"/>
    <n v="1"/>
    <n v="0"/>
    <n v="0"/>
    <n v="0"/>
    <n v="0"/>
    <n v="0"/>
    <n v="0"/>
    <n v="0"/>
    <s v="Wyoming"/>
    <d v="2021-12-01T00:00:00"/>
    <x v="0"/>
    <x v="4"/>
    <x v="1"/>
    <s v="Cheyenne Light Fuel &amp; Power Co"/>
    <x v="1"/>
    <x v="3"/>
  </r>
  <r>
    <n v="5"/>
    <n v="999"/>
    <x v="6"/>
    <s v="106000 Completed Constr not Classfd"/>
    <n v="1"/>
    <n v="0"/>
    <n v="0"/>
    <n v="0"/>
    <n v="0"/>
    <n v="0"/>
    <n v="0"/>
    <n v="0"/>
    <s v="Wyoming"/>
    <d v="2021-12-01T00:00:00"/>
    <x v="0"/>
    <x v="5"/>
    <x v="1"/>
    <s v="Cheyenne Light Fuel &amp; Power Co"/>
    <x v="1"/>
    <x v="3"/>
  </r>
  <r>
    <n v="5"/>
    <n v="999"/>
    <x v="6"/>
    <s v="106000 Completed Constr not Classfd"/>
    <n v="1"/>
    <n v="0"/>
    <n v="0"/>
    <n v="0"/>
    <n v="0"/>
    <n v="0"/>
    <n v="0"/>
    <n v="0"/>
    <s v="Wyoming"/>
    <d v="2021-12-01T00:00:00"/>
    <x v="0"/>
    <x v="6"/>
    <x v="1"/>
    <s v="Cheyenne Light Fuel &amp; Power Co"/>
    <x v="1"/>
    <x v="3"/>
  </r>
  <r>
    <n v="5"/>
    <n v="999"/>
    <x v="6"/>
    <s v="106000 Completed Constr not Classfd"/>
    <n v="1"/>
    <n v="0"/>
    <n v="0"/>
    <n v="0"/>
    <n v="0"/>
    <n v="0"/>
    <n v="0"/>
    <n v="0"/>
    <s v="Wyoming"/>
    <d v="2021-12-01T00:00:00"/>
    <x v="0"/>
    <x v="7"/>
    <x v="1"/>
    <s v="Cheyenne Light Fuel &amp; Power Co"/>
    <x v="1"/>
    <x v="3"/>
  </r>
  <r>
    <n v="5"/>
    <n v="999"/>
    <x v="6"/>
    <s v="106000 Completed Constr not Classfd"/>
    <n v="1"/>
    <n v="0"/>
    <n v="0"/>
    <n v="0"/>
    <n v="0"/>
    <n v="0"/>
    <n v="0"/>
    <n v="0"/>
    <s v="Wyoming"/>
    <d v="2021-12-01T00:00:00"/>
    <x v="0"/>
    <x v="8"/>
    <x v="1"/>
    <s v="Cheyenne Light Fuel &amp; Power Co"/>
    <x v="1"/>
    <x v="3"/>
  </r>
  <r>
    <n v="5"/>
    <n v="999"/>
    <x v="6"/>
    <s v="106000 Completed Constr not Classfd"/>
    <n v="1"/>
    <n v="0"/>
    <n v="0"/>
    <n v="0"/>
    <n v="0"/>
    <n v="0"/>
    <n v="0"/>
    <n v="0"/>
    <s v="Wyoming"/>
    <d v="2021-12-01T00:00:00"/>
    <x v="0"/>
    <x v="9"/>
    <x v="1"/>
    <s v="Cheyenne Light Fuel &amp; Power Co"/>
    <x v="1"/>
    <x v="3"/>
  </r>
  <r>
    <n v="5"/>
    <n v="999"/>
    <x v="6"/>
    <s v="106000 Completed Constr not Classfd"/>
    <n v="1"/>
    <n v="0"/>
    <n v="0"/>
    <n v="0"/>
    <n v="0"/>
    <n v="0"/>
    <n v="0"/>
    <n v="0"/>
    <s v="Wyoming"/>
    <d v="2021-12-01T00:00:00"/>
    <x v="0"/>
    <x v="10"/>
    <x v="1"/>
    <s v="Cheyenne Light Fuel &amp; Power Co"/>
    <x v="1"/>
    <x v="3"/>
  </r>
  <r>
    <n v="5"/>
    <n v="999"/>
    <x v="6"/>
    <s v="106000 Completed Constr not Classfd"/>
    <n v="1"/>
    <n v="0"/>
    <n v="0"/>
    <n v="0"/>
    <n v="0"/>
    <n v="0"/>
    <n v="0"/>
    <n v="0"/>
    <s v="Wyoming"/>
    <d v="2021-12-01T00:00:00"/>
    <x v="0"/>
    <x v="11"/>
    <x v="1"/>
    <s v="Cheyenne Light Fuel &amp; Power Co"/>
    <x v="1"/>
    <x v="3"/>
  </r>
  <r>
    <n v="5"/>
    <n v="999"/>
    <x v="6"/>
    <s v="106000 Completed Constr not Classfd"/>
    <n v="1"/>
    <n v="0"/>
    <n v="0"/>
    <n v="0"/>
    <n v="0"/>
    <n v="0"/>
    <n v="0"/>
    <n v="0"/>
    <s v="Wyoming"/>
    <d v="2021-12-01T00:00:00"/>
    <x v="0"/>
    <x v="12"/>
    <x v="1"/>
    <s v="Cheyenne Light Fuel &amp; Power Co"/>
    <x v="1"/>
    <x v="3"/>
  </r>
  <r>
    <n v="5"/>
    <n v="999"/>
    <x v="138"/>
    <s v="106000 Completed Constr not Classfd"/>
    <n v="1"/>
    <n v="0"/>
    <n v="0"/>
    <n v="0"/>
    <n v="0"/>
    <n v="0"/>
    <n v="0"/>
    <n v="0"/>
    <s v="Wyoming"/>
    <d v="2021-12-01T00:00:00"/>
    <x v="0"/>
    <x v="0"/>
    <x v="1"/>
    <s v="Cheyenne Light Fuel &amp; Power Co"/>
    <x v="1"/>
    <x v="3"/>
  </r>
  <r>
    <n v="5"/>
    <n v="999"/>
    <x v="138"/>
    <s v="106000 Completed Constr not Classfd"/>
    <n v="1"/>
    <n v="0"/>
    <n v="0"/>
    <n v="0"/>
    <n v="0"/>
    <n v="0"/>
    <n v="0"/>
    <n v="0"/>
    <s v="Wyoming"/>
    <d v="2021-12-01T00:00:00"/>
    <x v="0"/>
    <x v="1"/>
    <x v="1"/>
    <s v="Cheyenne Light Fuel &amp; Power Co"/>
    <x v="1"/>
    <x v="3"/>
  </r>
  <r>
    <n v="5"/>
    <n v="999"/>
    <x v="138"/>
    <s v="106000 Completed Constr not Classfd"/>
    <n v="1"/>
    <n v="0"/>
    <n v="0"/>
    <n v="0"/>
    <n v="0"/>
    <n v="0"/>
    <n v="0"/>
    <n v="0"/>
    <s v="Wyoming"/>
    <d v="2021-12-01T00:00:00"/>
    <x v="0"/>
    <x v="2"/>
    <x v="1"/>
    <s v="Cheyenne Light Fuel &amp; Power Co"/>
    <x v="1"/>
    <x v="3"/>
  </r>
  <r>
    <n v="5"/>
    <n v="999"/>
    <x v="138"/>
    <s v="106000 Completed Constr not Classfd"/>
    <n v="1"/>
    <n v="0"/>
    <n v="0"/>
    <n v="0"/>
    <n v="0"/>
    <n v="0"/>
    <n v="0"/>
    <n v="0"/>
    <s v="Wyoming"/>
    <d v="2021-12-01T00:00:00"/>
    <x v="0"/>
    <x v="3"/>
    <x v="1"/>
    <s v="Cheyenne Light Fuel &amp; Power Co"/>
    <x v="1"/>
    <x v="3"/>
  </r>
  <r>
    <n v="5"/>
    <n v="999"/>
    <x v="138"/>
    <s v="106000 Completed Constr not Classfd"/>
    <n v="1"/>
    <n v="0"/>
    <n v="0"/>
    <n v="0"/>
    <n v="0"/>
    <n v="0"/>
    <n v="0"/>
    <n v="0"/>
    <s v="Wyoming"/>
    <d v="2021-12-01T00:00:00"/>
    <x v="0"/>
    <x v="4"/>
    <x v="1"/>
    <s v="Cheyenne Light Fuel &amp; Power Co"/>
    <x v="1"/>
    <x v="3"/>
  </r>
  <r>
    <n v="5"/>
    <n v="999"/>
    <x v="138"/>
    <s v="106000 Completed Constr not Classfd"/>
    <n v="1"/>
    <n v="0"/>
    <n v="0"/>
    <n v="0"/>
    <n v="0"/>
    <n v="0"/>
    <n v="0"/>
    <n v="0"/>
    <s v="Wyoming"/>
    <d v="2021-12-01T00:00:00"/>
    <x v="0"/>
    <x v="5"/>
    <x v="1"/>
    <s v="Cheyenne Light Fuel &amp; Power Co"/>
    <x v="1"/>
    <x v="3"/>
  </r>
  <r>
    <n v="5"/>
    <n v="999"/>
    <x v="138"/>
    <s v="106000 Completed Constr not Classfd"/>
    <n v="1"/>
    <n v="0"/>
    <n v="0"/>
    <n v="0"/>
    <n v="0"/>
    <n v="0"/>
    <n v="0"/>
    <n v="0"/>
    <s v="Wyoming"/>
    <d v="2021-12-01T00:00:00"/>
    <x v="0"/>
    <x v="6"/>
    <x v="1"/>
    <s v="Cheyenne Light Fuel &amp; Power Co"/>
    <x v="1"/>
    <x v="3"/>
  </r>
  <r>
    <n v="5"/>
    <n v="999"/>
    <x v="138"/>
    <s v="106000 Completed Constr not Classfd"/>
    <n v="1"/>
    <n v="0"/>
    <n v="0"/>
    <n v="0"/>
    <n v="0"/>
    <n v="0"/>
    <n v="0"/>
    <n v="0"/>
    <s v="Wyoming"/>
    <d v="2021-12-01T00:00:00"/>
    <x v="0"/>
    <x v="7"/>
    <x v="1"/>
    <s v="Cheyenne Light Fuel &amp; Power Co"/>
    <x v="1"/>
    <x v="3"/>
  </r>
  <r>
    <n v="5"/>
    <n v="999"/>
    <x v="138"/>
    <s v="106000 Completed Constr not Classfd"/>
    <n v="1"/>
    <n v="0"/>
    <n v="0"/>
    <n v="0"/>
    <n v="0"/>
    <n v="0"/>
    <n v="0"/>
    <n v="0"/>
    <s v="Wyoming"/>
    <d v="2021-12-01T00:00:00"/>
    <x v="0"/>
    <x v="8"/>
    <x v="1"/>
    <s v="Cheyenne Light Fuel &amp; Power Co"/>
    <x v="1"/>
    <x v="3"/>
  </r>
  <r>
    <n v="5"/>
    <n v="999"/>
    <x v="138"/>
    <s v="106000 Completed Constr not Classfd"/>
    <n v="1"/>
    <n v="0"/>
    <n v="0"/>
    <n v="0"/>
    <n v="0"/>
    <n v="0"/>
    <n v="0"/>
    <n v="0"/>
    <s v="Wyoming"/>
    <d v="2021-12-01T00:00:00"/>
    <x v="0"/>
    <x v="9"/>
    <x v="1"/>
    <s v="Cheyenne Light Fuel &amp; Power Co"/>
    <x v="1"/>
    <x v="3"/>
  </r>
  <r>
    <n v="5"/>
    <n v="999"/>
    <x v="138"/>
    <s v="106000 Completed Constr not Classfd"/>
    <n v="1"/>
    <n v="0"/>
    <n v="0"/>
    <n v="0"/>
    <n v="0"/>
    <n v="0"/>
    <n v="0"/>
    <n v="0"/>
    <s v="Wyoming"/>
    <d v="2021-12-01T00:00:00"/>
    <x v="0"/>
    <x v="10"/>
    <x v="1"/>
    <s v="Cheyenne Light Fuel &amp; Power Co"/>
    <x v="1"/>
    <x v="3"/>
  </r>
  <r>
    <n v="5"/>
    <n v="999"/>
    <x v="138"/>
    <s v="106000 Completed Constr not Classfd"/>
    <n v="1"/>
    <n v="0"/>
    <n v="0"/>
    <n v="0"/>
    <n v="0"/>
    <n v="0"/>
    <n v="0"/>
    <n v="0"/>
    <s v="Wyoming"/>
    <d v="2021-12-01T00:00:00"/>
    <x v="0"/>
    <x v="11"/>
    <x v="1"/>
    <s v="Cheyenne Light Fuel &amp; Power Co"/>
    <x v="1"/>
    <x v="3"/>
  </r>
  <r>
    <n v="5"/>
    <n v="999"/>
    <x v="138"/>
    <s v="106000 Completed Constr not Classfd"/>
    <n v="1"/>
    <n v="0"/>
    <n v="0"/>
    <n v="0"/>
    <n v="0"/>
    <n v="0"/>
    <n v="0"/>
    <n v="0"/>
    <s v="Wyoming"/>
    <d v="2021-12-01T00:00:00"/>
    <x v="0"/>
    <x v="12"/>
    <x v="1"/>
    <s v="Cheyenne Light Fuel &amp; Power Co"/>
    <x v="1"/>
    <x v="3"/>
  </r>
  <r>
    <n v="5"/>
    <n v="999"/>
    <x v="7"/>
    <s v="106000 Completed Constr not Classfd"/>
    <n v="1"/>
    <n v="0"/>
    <n v="0"/>
    <n v="0"/>
    <n v="0"/>
    <n v="0"/>
    <n v="0"/>
    <n v="0"/>
    <s v="Wyoming"/>
    <d v="2021-12-01T00:00:00"/>
    <x v="0"/>
    <x v="0"/>
    <x v="1"/>
    <s v="Cheyenne Light Fuel &amp; Power Co"/>
    <x v="1"/>
    <x v="0"/>
  </r>
  <r>
    <n v="5"/>
    <n v="999"/>
    <x v="7"/>
    <s v="106000 Completed Constr not Classfd"/>
    <n v="1"/>
    <n v="0"/>
    <n v="0"/>
    <n v="0"/>
    <n v="0"/>
    <n v="0"/>
    <n v="0"/>
    <n v="0"/>
    <s v="Wyoming"/>
    <d v="2021-12-01T00:00:00"/>
    <x v="0"/>
    <x v="1"/>
    <x v="1"/>
    <s v="Cheyenne Light Fuel &amp; Power Co"/>
    <x v="1"/>
    <x v="0"/>
  </r>
  <r>
    <n v="5"/>
    <n v="999"/>
    <x v="7"/>
    <s v="106000 Completed Constr not Classfd"/>
    <n v="1"/>
    <n v="0"/>
    <n v="0"/>
    <n v="0"/>
    <n v="0"/>
    <n v="0"/>
    <n v="0"/>
    <n v="0"/>
    <s v="Wyoming"/>
    <d v="2021-12-01T00:00:00"/>
    <x v="0"/>
    <x v="2"/>
    <x v="1"/>
    <s v="Cheyenne Light Fuel &amp; Power Co"/>
    <x v="1"/>
    <x v="0"/>
  </r>
  <r>
    <n v="5"/>
    <n v="999"/>
    <x v="7"/>
    <s v="106000 Completed Constr not Classfd"/>
    <n v="1"/>
    <n v="0"/>
    <n v="0"/>
    <n v="0"/>
    <n v="0"/>
    <n v="0"/>
    <n v="0"/>
    <n v="0"/>
    <s v="Wyoming"/>
    <d v="2021-12-01T00:00:00"/>
    <x v="0"/>
    <x v="3"/>
    <x v="1"/>
    <s v="Cheyenne Light Fuel &amp; Power Co"/>
    <x v="1"/>
    <x v="0"/>
  </r>
  <r>
    <n v="5"/>
    <n v="999"/>
    <x v="7"/>
    <s v="106000 Completed Constr not Classfd"/>
    <n v="1"/>
    <n v="0"/>
    <n v="0"/>
    <n v="0"/>
    <n v="0"/>
    <n v="0"/>
    <n v="0"/>
    <n v="0"/>
    <s v="Wyoming"/>
    <d v="2021-12-01T00:00:00"/>
    <x v="0"/>
    <x v="4"/>
    <x v="1"/>
    <s v="Cheyenne Light Fuel &amp; Power Co"/>
    <x v="1"/>
    <x v="0"/>
  </r>
  <r>
    <n v="5"/>
    <n v="999"/>
    <x v="7"/>
    <s v="106000 Completed Constr not Classfd"/>
    <n v="1"/>
    <n v="0"/>
    <n v="0"/>
    <n v="0"/>
    <n v="0"/>
    <n v="0"/>
    <n v="0"/>
    <n v="0"/>
    <s v="Wyoming"/>
    <d v="2021-12-01T00:00:00"/>
    <x v="0"/>
    <x v="5"/>
    <x v="1"/>
    <s v="Cheyenne Light Fuel &amp; Power Co"/>
    <x v="1"/>
    <x v="0"/>
  </r>
  <r>
    <n v="5"/>
    <n v="999"/>
    <x v="7"/>
    <s v="106000 Completed Constr not Classfd"/>
    <n v="1"/>
    <n v="0"/>
    <n v="0"/>
    <n v="0"/>
    <n v="0"/>
    <n v="0"/>
    <n v="0"/>
    <n v="0"/>
    <s v="Wyoming"/>
    <d v="2021-12-01T00:00:00"/>
    <x v="0"/>
    <x v="6"/>
    <x v="1"/>
    <s v="Cheyenne Light Fuel &amp; Power Co"/>
    <x v="1"/>
    <x v="0"/>
  </r>
  <r>
    <n v="5"/>
    <n v="999"/>
    <x v="7"/>
    <s v="106000 Completed Constr not Classfd"/>
    <n v="1"/>
    <n v="0"/>
    <n v="0"/>
    <n v="0"/>
    <n v="0"/>
    <n v="0"/>
    <n v="0"/>
    <n v="0"/>
    <s v="Wyoming"/>
    <d v="2021-12-01T00:00:00"/>
    <x v="0"/>
    <x v="7"/>
    <x v="1"/>
    <s v="Cheyenne Light Fuel &amp; Power Co"/>
    <x v="1"/>
    <x v="0"/>
  </r>
  <r>
    <n v="5"/>
    <n v="999"/>
    <x v="7"/>
    <s v="106000 Completed Constr not Classfd"/>
    <n v="1"/>
    <n v="0"/>
    <n v="0"/>
    <n v="0"/>
    <n v="0"/>
    <n v="0"/>
    <n v="0"/>
    <n v="0"/>
    <s v="Wyoming"/>
    <d v="2021-12-01T00:00:00"/>
    <x v="0"/>
    <x v="8"/>
    <x v="1"/>
    <s v="Cheyenne Light Fuel &amp; Power Co"/>
    <x v="1"/>
    <x v="0"/>
  </r>
  <r>
    <n v="5"/>
    <n v="999"/>
    <x v="7"/>
    <s v="106000 Completed Constr not Classfd"/>
    <n v="1"/>
    <n v="0"/>
    <n v="0"/>
    <n v="0"/>
    <n v="0"/>
    <n v="0"/>
    <n v="0"/>
    <n v="0"/>
    <s v="Wyoming"/>
    <d v="2021-12-01T00:00:00"/>
    <x v="0"/>
    <x v="9"/>
    <x v="1"/>
    <s v="Cheyenne Light Fuel &amp; Power Co"/>
    <x v="1"/>
    <x v="0"/>
  </r>
  <r>
    <n v="5"/>
    <n v="999"/>
    <x v="7"/>
    <s v="106000 Completed Constr not Classfd"/>
    <n v="1"/>
    <n v="0"/>
    <n v="0"/>
    <n v="0"/>
    <n v="0"/>
    <n v="0"/>
    <n v="0"/>
    <n v="0"/>
    <s v="Wyoming"/>
    <d v="2021-12-01T00:00:00"/>
    <x v="0"/>
    <x v="10"/>
    <x v="1"/>
    <s v="Cheyenne Light Fuel &amp; Power Co"/>
    <x v="1"/>
    <x v="0"/>
  </r>
  <r>
    <n v="5"/>
    <n v="999"/>
    <x v="7"/>
    <s v="106000 Completed Constr not Classfd"/>
    <n v="1"/>
    <n v="0"/>
    <n v="0"/>
    <n v="0"/>
    <n v="0"/>
    <n v="0"/>
    <n v="0"/>
    <n v="0"/>
    <s v="Wyoming"/>
    <d v="2021-12-01T00:00:00"/>
    <x v="0"/>
    <x v="11"/>
    <x v="1"/>
    <s v="Cheyenne Light Fuel &amp; Power Co"/>
    <x v="1"/>
    <x v="0"/>
  </r>
  <r>
    <n v="5"/>
    <n v="999"/>
    <x v="7"/>
    <s v="106000 Completed Constr not Classfd"/>
    <n v="1"/>
    <n v="0"/>
    <n v="4819.3100000000004"/>
    <n v="0"/>
    <n v="0"/>
    <n v="0"/>
    <n v="0"/>
    <n v="4819.3100000000004"/>
    <s v="Wyoming"/>
    <d v="2021-12-01T00:00:00"/>
    <x v="0"/>
    <x v="12"/>
    <x v="1"/>
    <s v="Cheyenne Light Fuel &amp; Power Co"/>
    <x v="1"/>
    <x v="0"/>
  </r>
  <r>
    <n v="5"/>
    <n v="999"/>
    <x v="8"/>
    <s v="106000 Completed Constr not Classfd"/>
    <n v="1"/>
    <n v="0"/>
    <n v="0"/>
    <n v="0"/>
    <n v="0"/>
    <n v="0"/>
    <n v="0"/>
    <n v="0"/>
    <s v="Wyoming"/>
    <d v="2021-12-01T00:00:00"/>
    <x v="0"/>
    <x v="0"/>
    <x v="1"/>
    <s v="Cheyenne Light Fuel &amp; Power Co"/>
    <x v="1"/>
    <x v="0"/>
  </r>
  <r>
    <n v="5"/>
    <n v="999"/>
    <x v="8"/>
    <s v="106000 Completed Constr not Classfd"/>
    <n v="1"/>
    <n v="0"/>
    <n v="0"/>
    <n v="0"/>
    <n v="0"/>
    <n v="0"/>
    <n v="0"/>
    <n v="0"/>
    <s v="Wyoming"/>
    <d v="2021-12-01T00:00:00"/>
    <x v="0"/>
    <x v="1"/>
    <x v="1"/>
    <s v="Cheyenne Light Fuel &amp; Power Co"/>
    <x v="1"/>
    <x v="0"/>
  </r>
  <r>
    <n v="5"/>
    <n v="999"/>
    <x v="8"/>
    <s v="106000 Completed Constr not Classfd"/>
    <n v="1"/>
    <n v="0"/>
    <n v="0"/>
    <n v="0"/>
    <n v="0"/>
    <n v="0"/>
    <n v="0"/>
    <n v="0"/>
    <s v="Wyoming"/>
    <d v="2021-12-01T00:00:00"/>
    <x v="0"/>
    <x v="2"/>
    <x v="1"/>
    <s v="Cheyenne Light Fuel &amp; Power Co"/>
    <x v="1"/>
    <x v="0"/>
  </r>
  <r>
    <n v="5"/>
    <n v="999"/>
    <x v="8"/>
    <s v="106000 Completed Constr not Classfd"/>
    <n v="1"/>
    <n v="0"/>
    <n v="0"/>
    <n v="0"/>
    <n v="0"/>
    <n v="0"/>
    <n v="0"/>
    <n v="0"/>
    <s v="Wyoming"/>
    <d v="2021-12-01T00:00:00"/>
    <x v="0"/>
    <x v="3"/>
    <x v="1"/>
    <s v="Cheyenne Light Fuel &amp; Power Co"/>
    <x v="1"/>
    <x v="0"/>
  </r>
  <r>
    <n v="5"/>
    <n v="999"/>
    <x v="8"/>
    <s v="106000 Completed Constr not Classfd"/>
    <n v="1"/>
    <n v="0"/>
    <n v="0"/>
    <n v="0"/>
    <n v="0"/>
    <n v="0"/>
    <n v="0"/>
    <n v="0"/>
    <s v="Wyoming"/>
    <d v="2021-12-01T00:00:00"/>
    <x v="0"/>
    <x v="4"/>
    <x v="1"/>
    <s v="Cheyenne Light Fuel &amp; Power Co"/>
    <x v="1"/>
    <x v="0"/>
  </r>
  <r>
    <n v="5"/>
    <n v="999"/>
    <x v="8"/>
    <s v="106000 Completed Constr not Classfd"/>
    <n v="1"/>
    <n v="0"/>
    <n v="0"/>
    <n v="0"/>
    <n v="0"/>
    <n v="0"/>
    <n v="0"/>
    <n v="0"/>
    <s v="Wyoming"/>
    <d v="2021-12-01T00:00:00"/>
    <x v="0"/>
    <x v="5"/>
    <x v="1"/>
    <s v="Cheyenne Light Fuel &amp; Power Co"/>
    <x v="1"/>
    <x v="0"/>
  </r>
  <r>
    <n v="5"/>
    <n v="999"/>
    <x v="8"/>
    <s v="106000 Completed Constr not Classfd"/>
    <n v="1"/>
    <n v="0"/>
    <n v="0"/>
    <n v="0"/>
    <n v="0"/>
    <n v="0"/>
    <n v="0"/>
    <n v="0"/>
    <s v="Wyoming"/>
    <d v="2021-12-01T00:00:00"/>
    <x v="0"/>
    <x v="6"/>
    <x v="1"/>
    <s v="Cheyenne Light Fuel &amp; Power Co"/>
    <x v="1"/>
    <x v="0"/>
  </r>
  <r>
    <n v="5"/>
    <n v="999"/>
    <x v="8"/>
    <s v="106000 Completed Constr not Classfd"/>
    <n v="1"/>
    <n v="0"/>
    <n v="0"/>
    <n v="0"/>
    <n v="0"/>
    <n v="0"/>
    <n v="0"/>
    <n v="0"/>
    <s v="Wyoming"/>
    <d v="2021-12-01T00:00:00"/>
    <x v="0"/>
    <x v="7"/>
    <x v="1"/>
    <s v="Cheyenne Light Fuel &amp; Power Co"/>
    <x v="1"/>
    <x v="0"/>
  </r>
  <r>
    <n v="5"/>
    <n v="999"/>
    <x v="8"/>
    <s v="106000 Completed Constr not Classfd"/>
    <n v="1"/>
    <n v="0"/>
    <n v="0"/>
    <n v="0"/>
    <n v="0"/>
    <n v="0"/>
    <n v="0"/>
    <n v="0"/>
    <s v="Wyoming"/>
    <d v="2021-12-01T00:00:00"/>
    <x v="0"/>
    <x v="8"/>
    <x v="1"/>
    <s v="Cheyenne Light Fuel &amp; Power Co"/>
    <x v="1"/>
    <x v="0"/>
  </r>
  <r>
    <n v="5"/>
    <n v="999"/>
    <x v="8"/>
    <s v="106000 Completed Constr not Classfd"/>
    <n v="1"/>
    <n v="0"/>
    <n v="0"/>
    <n v="0"/>
    <n v="0"/>
    <n v="0"/>
    <n v="0"/>
    <n v="0"/>
    <s v="Wyoming"/>
    <d v="2021-12-01T00:00:00"/>
    <x v="0"/>
    <x v="9"/>
    <x v="1"/>
    <s v="Cheyenne Light Fuel &amp; Power Co"/>
    <x v="1"/>
    <x v="0"/>
  </r>
  <r>
    <n v="5"/>
    <n v="999"/>
    <x v="8"/>
    <s v="106000 Completed Constr not Classfd"/>
    <n v="1"/>
    <n v="0"/>
    <n v="0"/>
    <n v="0"/>
    <n v="0"/>
    <n v="0"/>
    <n v="0"/>
    <n v="0"/>
    <s v="Wyoming"/>
    <d v="2021-12-01T00:00:00"/>
    <x v="0"/>
    <x v="10"/>
    <x v="1"/>
    <s v="Cheyenne Light Fuel &amp; Power Co"/>
    <x v="1"/>
    <x v="0"/>
  </r>
  <r>
    <n v="5"/>
    <n v="999"/>
    <x v="8"/>
    <s v="106000 Completed Constr not Classfd"/>
    <n v="1"/>
    <n v="0"/>
    <n v="0"/>
    <n v="0"/>
    <n v="0"/>
    <n v="0"/>
    <n v="0"/>
    <n v="0"/>
    <s v="Wyoming"/>
    <d v="2021-12-01T00:00:00"/>
    <x v="0"/>
    <x v="11"/>
    <x v="1"/>
    <s v="Cheyenne Light Fuel &amp; Power Co"/>
    <x v="1"/>
    <x v="0"/>
  </r>
  <r>
    <n v="5"/>
    <n v="999"/>
    <x v="8"/>
    <s v="106000 Completed Constr not Classfd"/>
    <n v="1"/>
    <n v="0"/>
    <n v="0"/>
    <n v="0"/>
    <n v="0"/>
    <n v="0"/>
    <n v="0"/>
    <n v="0"/>
    <s v="Wyoming"/>
    <d v="2021-12-01T00:00:00"/>
    <x v="0"/>
    <x v="12"/>
    <x v="1"/>
    <s v="Cheyenne Light Fuel &amp; Power Co"/>
    <x v="1"/>
    <x v="0"/>
  </r>
  <r>
    <n v="5"/>
    <n v="999"/>
    <x v="9"/>
    <s v="106000 Completed Constr not Classfd"/>
    <n v="1"/>
    <n v="0"/>
    <n v="0"/>
    <n v="0"/>
    <n v="0"/>
    <n v="0"/>
    <n v="0"/>
    <n v="0"/>
    <s v="Wyoming"/>
    <d v="2021-12-01T00:00:00"/>
    <x v="0"/>
    <x v="0"/>
    <x v="1"/>
    <s v="Cheyenne Light Fuel &amp; Power Co"/>
    <x v="1"/>
    <x v="0"/>
  </r>
  <r>
    <n v="5"/>
    <n v="999"/>
    <x v="9"/>
    <s v="106000 Completed Constr not Classfd"/>
    <n v="1"/>
    <n v="0"/>
    <n v="0"/>
    <n v="0"/>
    <n v="0"/>
    <n v="0"/>
    <n v="0"/>
    <n v="0"/>
    <s v="Wyoming"/>
    <d v="2021-12-01T00:00:00"/>
    <x v="0"/>
    <x v="1"/>
    <x v="1"/>
    <s v="Cheyenne Light Fuel &amp; Power Co"/>
    <x v="1"/>
    <x v="0"/>
  </r>
  <r>
    <n v="5"/>
    <n v="999"/>
    <x v="9"/>
    <s v="106000 Completed Constr not Classfd"/>
    <n v="1"/>
    <n v="0"/>
    <n v="0"/>
    <n v="0"/>
    <n v="0"/>
    <n v="0"/>
    <n v="0"/>
    <n v="0"/>
    <s v="Wyoming"/>
    <d v="2021-12-01T00:00:00"/>
    <x v="0"/>
    <x v="2"/>
    <x v="1"/>
    <s v="Cheyenne Light Fuel &amp; Power Co"/>
    <x v="1"/>
    <x v="0"/>
  </r>
  <r>
    <n v="5"/>
    <n v="999"/>
    <x v="9"/>
    <s v="106000 Completed Constr not Classfd"/>
    <n v="1"/>
    <n v="0"/>
    <n v="0"/>
    <n v="0"/>
    <n v="0"/>
    <n v="0"/>
    <n v="0"/>
    <n v="0"/>
    <s v="Wyoming"/>
    <d v="2021-12-01T00:00:00"/>
    <x v="0"/>
    <x v="3"/>
    <x v="1"/>
    <s v="Cheyenne Light Fuel &amp; Power Co"/>
    <x v="1"/>
    <x v="0"/>
  </r>
  <r>
    <n v="5"/>
    <n v="999"/>
    <x v="9"/>
    <s v="106000 Completed Constr not Classfd"/>
    <n v="1"/>
    <n v="0"/>
    <n v="0"/>
    <n v="0"/>
    <n v="0"/>
    <n v="0"/>
    <n v="0"/>
    <n v="0"/>
    <s v="Wyoming"/>
    <d v="2021-12-01T00:00:00"/>
    <x v="0"/>
    <x v="4"/>
    <x v="1"/>
    <s v="Cheyenne Light Fuel &amp; Power Co"/>
    <x v="1"/>
    <x v="0"/>
  </r>
  <r>
    <n v="5"/>
    <n v="999"/>
    <x v="9"/>
    <s v="106000 Completed Constr not Classfd"/>
    <n v="1"/>
    <n v="0"/>
    <n v="0"/>
    <n v="0"/>
    <n v="0"/>
    <n v="0"/>
    <n v="0"/>
    <n v="0"/>
    <s v="Wyoming"/>
    <d v="2021-12-01T00:00:00"/>
    <x v="0"/>
    <x v="5"/>
    <x v="1"/>
    <s v="Cheyenne Light Fuel &amp; Power Co"/>
    <x v="1"/>
    <x v="0"/>
  </r>
  <r>
    <n v="5"/>
    <n v="999"/>
    <x v="9"/>
    <s v="106000 Completed Constr not Classfd"/>
    <n v="1"/>
    <n v="0"/>
    <n v="0"/>
    <n v="0"/>
    <n v="0"/>
    <n v="0"/>
    <n v="0"/>
    <n v="0"/>
    <s v="Wyoming"/>
    <d v="2021-12-01T00:00:00"/>
    <x v="0"/>
    <x v="6"/>
    <x v="1"/>
    <s v="Cheyenne Light Fuel &amp; Power Co"/>
    <x v="1"/>
    <x v="0"/>
  </r>
  <r>
    <n v="5"/>
    <n v="999"/>
    <x v="9"/>
    <s v="106000 Completed Constr not Classfd"/>
    <n v="1"/>
    <n v="0"/>
    <n v="0"/>
    <n v="0"/>
    <n v="0"/>
    <n v="0"/>
    <n v="0"/>
    <n v="0"/>
    <s v="Wyoming"/>
    <d v="2021-12-01T00:00:00"/>
    <x v="0"/>
    <x v="7"/>
    <x v="1"/>
    <s v="Cheyenne Light Fuel &amp; Power Co"/>
    <x v="1"/>
    <x v="0"/>
  </r>
  <r>
    <n v="5"/>
    <n v="999"/>
    <x v="9"/>
    <s v="106000 Completed Constr not Classfd"/>
    <n v="1"/>
    <n v="0"/>
    <n v="0"/>
    <n v="0"/>
    <n v="0"/>
    <n v="0"/>
    <n v="0"/>
    <n v="0"/>
    <s v="Wyoming"/>
    <d v="2021-12-01T00:00:00"/>
    <x v="0"/>
    <x v="8"/>
    <x v="1"/>
    <s v="Cheyenne Light Fuel &amp; Power Co"/>
    <x v="1"/>
    <x v="0"/>
  </r>
  <r>
    <n v="5"/>
    <n v="999"/>
    <x v="9"/>
    <s v="106000 Completed Constr not Classfd"/>
    <n v="1"/>
    <n v="0"/>
    <n v="0"/>
    <n v="0"/>
    <n v="0"/>
    <n v="0"/>
    <n v="0"/>
    <n v="0"/>
    <s v="Wyoming"/>
    <d v="2021-12-01T00:00:00"/>
    <x v="0"/>
    <x v="9"/>
    <x v="1"/>
    <s v="Cheyenne Light Fuel &amp; Power Co"/>
    <x v="1"/>
    <x v="0"/>
  </r>
  <r>
    <n v="5"/>
    <n v="999"/>
    <x v="9"/>
    <s v="106000 Completed Constr not Classfd"/>
    <n v="1"/>
    <n v="0"/>
    <n v="0"/>
    <n v="0"/>
    <n v="0"/>
    <n v="0"/>
    <n v="0"/>
    <n v="0"/>
    <s v="Wyoming"/>
    <d v="2021-12-01T00:00:00"/>
    <x v="0"/>
    <x v="10"/>
    <x v="1"/>
    <s v="Cheyenne Light Fuel &amp; Power Co"/>
    <x v="1"/>
    <x v="0"/>
  </r>
  <r>
    <n v="5"/>
    <n v="999"/>
    <x v="9"/>
    <s v="106000 Completed Constr not Classfd"/>
    <n v="1"/>
    <n v="0"/>
    <n v="0"/>
    <n v="0"/>
    <n v="0"/>
    <n v="0"/>
    <n v="0"/>
    <n v="0"/>
    <s v="Wyoming"/>
    <d v="2021-12-01T00:00:00"/>
    <x v="0"/>
    <x v="11"/>
    <x v="1"/>
    <s v="Cheyenne Light Fuel &amp; Power Co"/>
    <x v="1"/>
    <x v="0"/>
  </r>
  <r>
    <n v="5"/>
    <n v="999"/>
    <x v="9"/>
    <s v="106000 Completed Constr not Classfd"/>
    <n v="1"/>
    <n v="0"/>
    <n v="0"/>
    <n v="0"/>
    <n v="0"/>
    <n v="0"/>
    <n v="0"/>
    <n v="0"/>
    <s v="Wyoming"/>
    <d v="2021-12-01T00:00:00"/>
    <x v="0"/>
    <x v="12"/>
    <x v="1"/>
    <s v="Cheyenne Light Fuel &amp; Power Co"/>
    <x v="1"/>
    <x v="0"/>
  </r>
  <r>
    <n v="5"/>
    <n v="999"/>
    <x v="11"/>
    <s v="106000 Completed Constr not Classfd"/>
    <n v="1"/>
    <n v="0"/>
    <n v="0"/>
    <n v="0"/>
    <n v="0"/>
    <n v="0"/>
    <n v="0"/>
    <n v="0"/>
    <s v="Wyoming"/>
    <d v="2021-12-01T00:00:00"/>
    <x v="0"/>
    <x v="0"/>
    <x v="1"/>
    <s v="Cheyenne Light Fuel &amp; Power Co"/>
    <x v="1"/>
    <x v="0"/>
  </r>
  <r>
    <n v="5"/>
    <n v="999"/>
    <x v="11"/>
    <s v="106000 Completed Constr not Classfd"/>
    <n v="1"/>
    <n v="0"/>
    <n v="0"/>
    <n v="0"/>
    <n v="0"/>
    <n v="0"/>
    <n v="0"/>
    <n v="0"/>
    <s v="Wyoming"/>
    <d v="2021-12-01T00:00:00"/>
    <x v="0"/>
    <x v="1"/>
    <x v="1"/>
    <s v="Cheyenne Light Fuel &amp; Power Co"/>
    <x v="1"/>
    <x v="0"/>
  </r>
  <r>
    <n v="5"/>
    <n v="999"/>
    <x v="11"/>
    <s v="106000 Completed Constr not Classfd"/>
    <n v="1"/>
    <n v="0"/>
    <n v="0"/>
    <n v="0"/>
    <n v="0"/>
    <n v="0"/>
    <n v="0"/>
    <n v="0"/>
    <s v="Wyoming"/>
    <d v="2021-12-01T00:00:00"/>
    <x v="0"/>
    <x v="2"/>
    <x v="1"/>
    <s v="Cheyenne Light Fuel &amp; Power Co"/>
    <x v="1"/>
    <x v="0"/>
  </r>
  <r>
    <n v="5"/>
    <n v="999"/>
    <x v="11"/>
    <s v="106000 Completed Constr not Classfd"/>
    <n v="1"/>
    <n v="0"/>
    <n v="0"/>
    <n v="0"/>
    <n v="0"/>
    <n v="0"/>
    <n v="0"/>
    <n v="0"/>
    <s v="Wyoming"/>
    <d v="2021-12-01T00:00:00"/>
    <x v="0"/>
    <x v="3"/>
    <x v="1"/>
    <s v="Cheyenne Light Fuel &amp; Power Co"/>
    <x v="1"/>
    <x v="0"/>
  </r>
  <r>
    <n v="5"/>
    <n v="999"/>
    <x v="11"/>
    <s v="106000 Completed Constr not Classfd"/>
    <n v="1"/>
    <n v="0"/>
    <n v="0"/>
    <n v="0"/>
    <n v="0"/>
    <n v="0"/>
    <n v="0"/>
    <n v="0"/>
    <s v="Wyoming"/>
    <d v="2021-12-01T00:00:00"/>
    <x v="0"/>
    <x v="4"/>
    <x v="1"/>
    <s v="Cheyenne Light Fuel &amp; Power Co"/>
    <x v="1"/>
    <x v="0"/>
  </r>
  <r>
    <n v="5"/>
    <n v="999"/>
    <x v="11"/>
    <s v="106000 Completed Constr not Classfd"/>
    <n v="1"/>
    <n v="0"/>
    <n v="0"/>
    <n v="0"/>
    <n v="0"/>
    <n v="0"/>
    <n v="0"/>
    <n v="0"/>
    <s v="Wyoming"/>
    <d v="2021-12-01T00:00:00"/>
    <x v="0"/>
    <x v="5"/>
    <x v="1"/>
    <s v="Cheyenne Light Fuel &amp; Power Co"/>
    <x v="1"/>
    <x v="0"/>
  </r>
  <r>
    <n v="5"/>
    <n v="999"/>
    <x v="11"/>
    <s v="106000 Completed Constr not Classfd"/>
    <n v="1"/>
    <n v="0"/>
    <n v="0"/>
    <n v="0"/>
    <n v="0"/>
    <n v="0"/>
    <n v="0"/>
    <n v="0"/>
    <s v="Wyoming"/>
    <d v="2021-12-01T00:00:00"/>
    <x v="0"/>
    <x v="6"/>
    <x v="1"/>
    <s v="Cheyenne Light Fuel &amp; Power Co"/>
    <x v="1"/>
    <x v="0"/>
  </r>
  <r>
    <n v="5"/>
    <n v="999"/>
    <x v="11"/>
    <s v="106000 Completed Constr not Classfd"/>
    <n v="1"/>
    <n v="0"/>
    <n v="0"/>
    <n v="0"/>
    <n v="0"/>
    <n v="0"/>
    <n v="0"/>
    <n v="0"/>
    <s v="Wyoming"/>
    <d v="2021-12-01T00:00:00"/>
    <x v="0"/>
    <x v="7"/>
    <x v="1"/>
    <s v="Cheyenne Light Fuel &amp; Power Co"/>
    <x v="1"/>
    <x v="0"/>
  </r>
  <r>
    <n v="5"/>
    <n v="999"/>
    <x v="11"/>
    <s v="106000 Completed Constr not Classfd"/>
    <n v="1"/>
    <n v="0"/>
    <n v="0"/>
    <n v="0"/>
    <n v="0"/>
    <n v="0"/>
    <n v="0"/>
    <n v="0"/>
    <s v="Wyoming"/>
    <d v="2021-12-01T00:00:00"/>
    <x v="0"/>
    <x v="8"/>
    <x v="1"/>
    <s v="Cheyenne Light Fuel &amp; Power Co"/>
    <x v="1"/>
    <x v="0"/>
  </r>
  <r>
    <n v="5"/>
    <n v="999"/>
    <x v="11"/>
    <s v="106000 Completed Constr not Classfd"/>
    <n v="1"/>
    <n v="0"/>
    <n v="0"/>
    <n v="0"/>
    <n v="0"/>
    <n v="0"/>
    <n v="0"/>
    <n v="0"/>
    <s v="Wyoming"/>
    <d v="2021-12-01T00:00:00"/>
    <x v="0"/>
    <x v="9"/>
    <x v="1"/>
    <s v="Cheyenne Light Fuel &amp; Power Co"/>
    <x v="1"/>
    <x v="0"/>
  </r>
  <r>
    <n v="5"/>
    <n v="999"/>
    <x v="11"/>
    <s v="106000 Completed Constr not Classfd"/>
    <n v="1"/>
    <n v="0"/>
    <n v="0"/>
    <n v="0"/>
    <n v="0"/>
    <n v="0"/>
    <n v="0"/>
    <n v="0"/>
    <s v="Wyoming"/>
    <d v="2021-12-01T00:00:00"/>
    <x v="0"/>
    <x v="10"/>
    <x v="1"/>
    <s v="Cheyenne Light Fuel &amp; Power Co"/>
    <x v="1"/>
    <x v="0"/>
  </r>
  <r>
    <n v="5"/>
    <n v="999"/>
    <x v="11"/>
    <s v="106000 Completed Constr not Classfd"/>
    <n v="1"/>
    <n v="0"/>
    <n v="0"/>
    <n v="0"/>
    <n v="0"/>
    <n v="0"/>
    <n v="0"/>
    <n v="0"/>
    <s v="Wyoming"/>
    <d v="2021-12-01T00:00:00"/>
    <x v="0"/>
    <x v="11"/>
    <x v="1"/>
    <s v="Cheyenne Light Fuel &amp; Power Co"/>
    <x v="1"/>
    <x v="0"/>
  </r>
  <r>
    <n v="5"/>
    <n v="999"/>
    <x v="11"/>
    <s v="106000 Completed Constr not Classfd"/>
    <n v="1"/>
    <n v="0"/>
    <n v="0"/>
    <n v="0"/>
    <n v="0"/>
    <n v="0"/>
    <n v="0"/>
    <n v="0"/>
    <s v="Wyoming"/>
    <d v="2021-12-01T00:00:00"/>
    <x v="0"/>
    <x v="12"/>
    <x v="1"/>
    <s v="Cheyenne Light Fuel &amp; Power Co"/>
    <x v="1"/>
    <x v="0"/>
  </r>
  <r>
    <n v="5"/>
    <n v="999"/>
    <x v="139"/>
    <s v="106000 Completed Constr not Classfd"/>
    <n v="1"/>
    <n v="0"/>
    <n v="0"/>
    <n v="0"/>
    <n v="0"/>
    <n v="0"/>
    <n v="0"/>
    <n v="0"/>
    <s v="Wyoming"/>
    <d v="2021-12-01T00:00:00"/>
    <x v="0"/>
    <x v="0"/>
    <x v="1"/>
    <s v="Cheyenne Light Fuel &amp; Power Co"/>
    <x v="1"/>
    <x v="4"/>
  </r>
  <r>
    <n v="5"/>
    <n v="999"/>
    <x v="139"/>
    <s v="106000 Completed Constr not Classfd"/>
    <n v="1"/>
    <n v="0"/>
    <n v="0"/>
    <n v="0"/>
    <n v="0"/>
    <n v="0"/>
    <n v="0"/>
    <n v="0"/>
    <s v="Wyoming"/>
    <d v="2021-12-01T00:00:00"/>
    <x v="0"/>
    <x v="1"/>
    <x v="1"/>
    <s v="Cheyenne Light Fuel &amp; Power Co"/>
    <x v="1"/>
    <x v="4"/>
  </r>
  <r>
    <n v="5"/>
    <n v="999"/>
    <x v="139"/>
    <s v="106000 Completed Constr not Classfd"/>
    <n v="1"/>
    <n v="0"/>
    <n v="0"/>
    <n v="0"/>
    <n v="0"/>
    <n v="0"/>
    <n v="0"/>
    <n v="0"/>
    <s v="Wyoming"/>
    <d v="2021-12-01T00:00:00"/>
    <x v="0"/>
    <x v="2"/>
    <x v="1"/>
    <s v="Cheyenne Light Fuel &amp; Power Co"/>
    <x v="1"/>
    <x v="4"/>
  </r>
  <r>
    <n v="5"/>
    <n v="999"/>
    <x v="139"/>
    <s v="106000 Completed Constr not Classfd"/>
    <n v="1"/>
    <n v="0"/>
    <n v="0"/>
    <n v="0"/>
    <n v="0"/>
    <n v="0"/>
    <n v="0"/>
    <n v="0"/>
    <s v="Wyoming"/>
    <d v="2021-12-01T00:00:00"/>
    <x v="0"/>
    <x v="3"/>
    <x v="1"/>
    <s v="Cheyenne Light Fuel &amp; Power Co"/>
    <x v="1"/>
    <x v="4"/>
  </r>
  <r>
    <n v="5"/>
    <n v="999"/>
    <x v="139"/>
    <s v="106000 Completed Constr not Classfd"/>
    <n v="1"/>
    <n v="0"/>
    <n v="0"/>
    <n v="0"/>
    <n v="0"/>
    <n v="0"/>
    <n v="0"/>
    <n v="0"/>
    <s v="Wyoming"/>
    <d v="2021-12-01T00:00:00"/>
    <x v="0"/>
    <x v="4"/>
    <x v="1"/>
    <s v="Cheyenne Light Fuel &amp; Power Co"/>
    <x v="1"/>
    <x v="4"/>
  </r>
  <r>
    <n v="5"/>
    <n v="999"/>
    <x v="139"/>
    <s v="106000 Completed Constr not Classfd"/>
    <n v="1"/>
    <n v="0"/>
    <n v="0"/>
    <n v="0"/>
    <n v="0"/>
    <n v="0"/>
    <n v="0"/>
    <n v="0"/>
    <s v="Wyoming"/>
    <d v="2021-12-01T00:00:00"/>
    <x v="0"/>
    <x v="5"/>
    <x v="1"/>
    <s v="Cheyenne Light Fuel &amp; Power Co"/>
    <x v="1"/>
    <x v="4"/>
  </r>
  <r>
    <n v="5"/>
    <n v="999"/>
    <x v="139"/>
    <s v="106000 Completed Constr not Classfd"/>
    <n v="1"/>
    <n v="0"/>
    <n v="0"/>
    <n v="0"/>
    <n v="0"/>
    <n v="0"/>
    <n v="0"/>
    <n v="0"/>
    <s v="Wyoming"/>
    <d v="2021-12-01T00:00:00"/>
    <x v="0"/>
    <x v="6"/>
    <x v="1"/>
    <s v="Cheyenne Light Fuel &amp; Power Co"/>
    <x v="1"/>
    <x v="4"/>
  </r>
  <r>
    <n v="5"/>
    <n v="999"/>
    <x v="139"/>
    <s v="106000 Completed Constr not Classfd"/>
    <n v="1"/>
    <n v="0"/>
    <n v="0"/>
    <n v="0"/>
    <n v="0"/>
    <n v="0"/>
    <n v="0"/>
    <n v="0"/>
    <s v="Wyoming"/>
    <d v="2021-12-01T00:00:00"/>
    <x v="0"/>
    <x v="7"/>
    <x v="1"/>
    <s v="Cheyenne Light Fuel &amp; Power Co"/>
    <x v="1"/>
    <x v="4"/>
  </r>
  <r>
    <n v="5"/>
    <n v="999"/>
    <x v="139"/>
    <s v="106000 Completed Constr not Classfd"/>
    <n v="1"/>
    <n v="0"/>
    <n v="0"/>
    <n v="0"/>
    <n v="0"/>
    <n v="0"/>
    <n v="0"/>
    <n v="0"/>
    <s v="Wyoming"/>
    <d v="2021-12-01T00:00:00"/>
    <x v="0"/>
    <x v="8"/>
    <x v="1"/>
    <s v="Cheyenne Light Fuel &amp; Power Co"/>
    <x v="1"/>
    <x v="4"/>
  </r>
  <r>
    <n v="5"/>
    <n v="999"/>
    <x v="139"/>
    <s v="106000 Completed Constr not Classfd"/>
    <n v="1"/>
    <n v="0"/>
    <n v="0"/>
    <n v="0"/>
    <n v="0"/>
    <n v="0"/>
    <n v="0"/>
    <n v="0"/>
    <s v="Wyoming"/>
    <d v="2021-12-01T00:00:00"/>
    <x v="0"/>
    <x v="9"/>
    <x v="1"/>
    <s v="Cheyenne Light Fuel &amp; Power Co"/>
    <x v="1"/>
    <x v="4"/>
  </r>
  <r>
    <n v="5"/>
    <n v="999"/>
    <x v="139"/>
    <s v="106000 Completed Constr not Classfd"/>
    <n v="1"/>
    <n v="0"/>
    <n v="0"/>
    <n v="0"/>
    <n v="0"/>
    <n v="0"/>
    <n v="0"/>
    <n v="0"/>
    <s v="Wyoming"/>
    <d v="2021-12-01T00:00:00"/>
    <x v="0"/>
    <x v="10"/>
    <x v="1"/>
    <s v="Cheyenne Light Fuel &amp; Power Co"/>
    <x v="1"/>
    <x v="4"/>
  </r>
  <r>
    <n v="5"/>
    <n v="999"/>
    <x v="139"/>
    <s v="106000 Completed Constr not Classfd"/>
    <n v="1"/>
    <n v="0"/>
    <n v="0"/>
    <n v="0"/>
    <n v="0"/>
    <n v="0"/>
    <n v="0"/>
    <n v="0"/>
    <s v="Wyoming"/>
    <d v="2021-12-01T00:00:00"/>
    <x v="0"/>
    <x v="11"/>
    <x v="1"/>
    <s v="Cheyenne Light Fuel &amp; Power Co"/>
    <x v="1"/>
    <x v="4"/>
  </r>
  <r>
    <n v="5"/>
    <n v="999"/>
    <x v="139"/>
    <s v="106000 Completed Constr not Classfd"/>
    <n v="1"/>
    <n v="0"/>
    <n v="0"/>
    <n v="0"/>
    <n v="0"/>
    <n v="0"/>
    <n v="0"/>
    <n v="0"/>
    <s v="Wyoming"/>
    <d v="2021-12-01T00:00:00"/>
    <x v="0"/>
    <x v="12"/>
    <x v="1"/>
    <s v="Cheyenne Light Fuel &amp; Power Co"/>
    <x v="1"/>
    <x v="4"/>
  </r>
  <r>
    <n v="5"/>
    <n v="999"/>
    <x v="12"/>
    <s v="106000 Completed Constr not Classfd"/>
    <n v="1"/>
    <n v="0"/>
    <n v="0"/>
    <n v="0"/>
    <n v="0"/>
    <n v="0"/>
    <n v="0"/>
    <n v="0"/>
    <s v="Wyoming"/>
    <d v="2021-12-01T00:00:00"/>
    <x v="0"/>
    <x v="0"/>
    <x v="1"/>
    <s v="Cheyenne Light Fuel &amp; Power Co"/>
    <x v="1"/>
    <x v="4"/>
  </r>
  <r>
    <n v="5"/>
    <n v="999"/>
    <x v="12"/>
    <s v="106000 Completed Constr not Classfd"/>
    <n v="1"/>
    <n v="0"/>
    <n v="0"/>
    <n v="0"/>
    <n v="0"/>
    <n v="0"/>
    <n v="0"/>
    <n v="0"/>
    <s v="Wyoming"/>
    <d v="2021-12-01T00:00:00"/>
    <x v="0"/>
    <x v="1"/>
    <x v="1"/>
    <s v="Cheyenne Light Fuel &amp; Power Co"/>
    <x v="1"/>
    <x v="4"/>
  </r>
  <r>
    <n v="5"/>
    <n v="999"/>
    <x v="12"/>
    <s v="106000 Completed Constr not Classfd"/>
    <n v="1"/>
    <n v="0"/>
    <n v="0"/>
    <n v="0"/>
    <n v="0"/>
    <n v="0"/>
    <n v="0"/>
    <n v="0"/>
    <s v="Wyoming"/>
    <d v="2021-12-01T00:00:00"/>
    <x v="0"/>
    <x v="2"/>
    <x v="1"/>
    <s v="Cheyenne Light Fuel &amp; Power Co"/>
    <x v="1"/>
    <x v="4"/>
  </r>
  <r>
    <n v="5"/>
    <n v="999"/>
    <x v="12"/>
    <s v="106000 Completed Constr not Classfd"/>
    <n v="1"/>
    <n v="0"/>
    <n v="0"/>
    <n v="0"/>
    <n v="0"/>
    <n v="0"/>
    <n v="0"/>
    <n v="0"/>
    <s v="Wyoming"/>
    <d v="2021-12-01T00:00:00"/>
    <x v="0"/>
    <x v="3"/>
    <x v="1"/>
    <s v="Cheyenne Light Fuel &amp; Power Co"/>
    <x v="1"/>
    <x v="4"/>
  </r>
  <r>
    <n v="5"/>
    <n v="999"/>
    <x v="12"/>
    <s v="106000 Completed Constr not Classfd"/>
    <n v="1"/>
    <n v="0"/>
    <n v="0"/>
    <n v="0"/>
    <n v="0"/>
    <n v="0"/>
    <n v="0"/>
    <n v="0"/>
    <s v="Wyoming"/>
    <d v="2021-12-01T00:00:00"/>
    <x v="0"/>
    <x v="4"/>
    <x v="1"/>
    <s v="Cheyenne Light Fuel &amp; Power Co"/>
    <x v="1"/>
    <x v="4"/>
  </r>
  <r>
    <n v="5"/>
    <n v="999"/>
    <x v="12"/>
    <s v="106000 Completed Constr not Classfd"/>
    <n v="1"/>
    <n v="0"/>
    <n v="0"/>
    <n v="0"/>
    <n v="0"/>
    <n v="0"/>
    <n v="0"/>
    <n v="0"/>
    <s v="Wyoming"/>
    <d v="2021-12-01T00:00:00"/>
    <x v="0"/>
    <x v="5"/>
    <x v="1"/>
    <s v="Cheyenne Light Fuel &amp; Power Co"/>
    <x v="1"/>
    <x v="4"/>
  </r>
  <r>
    <n v="5"/>
    <n v="999"/>
    <x v="12"/>
    <s v="106000 Completed Constr not Classfd"/>
    <n v="1"/>
    <n v="0"/>
    <n v="0"/>
    <n v="0"/>
    <n v="0"/>
    <n v="0"/>
    <n v="0"/>
    <n v="0"/>
    <s v="Wyoming"/>
    <d v="2021-12-01T00:00:00"/>
    <x v="0"/>
    <x v="6"/>
    <x v="1"/>
    <s v="Cheyenne Light Fuel &amp; Power Co"/>
    <x v="1"/>
    <x v="4"/>
  </r>
  <r>
    <n v="5"/>
    <n v="999"/>
    <x v="12"/>
    <s v="106000 Completed Constr not Classfd"/>
    <n v="1"/>
    <n v="0"/>
    <n v="0"/>
    <n v="0"/>
    <n v="0"/>
    <n v="0"/>
    <n v="0"/>
    <n v="0"/>
    <s v="Wyoming"/>
    <d v="2021-12-01T00:00:00"/>
    <x v="0"/>
    <x v="7"/>
    <x v="1"/>
    <s v="Cheyenne Light Fuel &amp; Power Co"/>
    <x v="1"/>
    <x v="4"/>
  </r>
  <r>
    <n v="5"/>
    <n v="999"/>
    <x v="12"/>
    <s v="106000 Completed Constr not Classfd"/>
    <n v="1"/>
    <n v="0"/>
    <n v="0"/>
    <n v="0"/>
    <n v="0"/>
    <n v="0"/>
    <n v="0"/>
    <n v="0"/>
    <s v="Wyoming"/>
    <d v="2021-12-01T00:00:00"/>
    <x v="0"/>
    <x v="8"/>
    <x v="1"/>
    <s v="Cheyenne Light Fuel &amp; Power Co"/>
    <x v="1"/>
    <x v="4"/>
  </r>
  <r>
    <n v="5"/>
    <n v="999"/>
    <x v="12"/>
    <s v="106000 Completed Constr not Classfd"/>
    <n v="1"/>
    <n v="0"/>
    <n v="0"/>
    <n v="0"/>
    <n v="0"/>
    <n v="0"/>
    <n v="0"/>
    <n v="0"/>
    <s v="Wyoming"/>
    <d v="2021-12-01T00:00:00"/>
    <x v="0"/>
    <x v="9"/>
    <x v="1"/>
    <s v="Cheyenne Light Fuel &amp; Power Co"/>
    <x v="1"/>
    <x v="4"/>
  </r>
  <r>
    <n v="5"/>
    <n v="999"/>
    <x v="12"/>
    <s v="106000 Completed Constr not Classfd"/>
    <n v="1"/>
    <n v="0"/>
    <n v="0"/>
    <n v="0"/>
    <n v="0"/>
    <n v="0"/>
    <n v="0"/>
    <n v="0"/>
    <s v="Wyoming"/>
    <d v="2021-12-01T00:00:00"/>
    <x v="0"/>
    <x v="10"/>
    <x v="1"/>
    <s v="Cheyenne Light Fuel &amp; Power Co"/>
    <x v="1"/>
    <x v="4"/>
  </r>
  <r>
    <n v="5"/>
    <n v="999"/>
    <x v="12"/>
    <s v="106000 Completed Constr not Classfd"/>
    <n v="1"/>
    <n v="0"/>
    <n v="0"/>
    <n v="0"/>
    <n v="0"/>
    <n v="0"/>
    <n v="0"/>
    <n v="0"/>
    <s v="Wyoming"/>
    <d v="2021-12-01T00:00:00"/>
    <x v="0"/>
    <x v="11"/>
    <x v="1"/>
    <s v="Cheyenne Light Fuel &amp; Power Co"/>
    <x v="1"/>
    <x v="4"/>
  </r>
  <r>
    <n v="5"/>
    <n v="999"/>
    <x v="12"/>
    <s v="106000 Completed Constr not Classfd"/>
    <n v="1"/>
    <n v="0"/>
    <n v="0"/>
    <n v="0"/>
    <n v="0"/>
    <n v="0"/>
    <n v="0"/>
    <n v="0"/>
    <s v="Wyoming"/>
    <d v="2021-12-01T00:00:00"/>
    <x v="0"/>
    <x v="12"/>
    <x v="1"/>
    <s v="Cheyenne Light Fuel &amp; Power Co"/>
    <x v="1"/>
    <x v="4"/>
  </r>
  <r>
    <n v="5"/>
    <n v="999"/>
    <x v="13"/>
    <s v="106000 Completed Constr not Classfd"/>
    <n v="1"/>
    <n v="0"/>
    <n v="0"/>
    <n v="0"/>
    <n v="0"/>
    <n v="0"/>
    <n v="0"/>
    <n v="0"/>
    <s v="Wyoming"/>
    <d v="2021-12-01T00:00:00"/>
    <x v="0"/>
    <x v="0"/>
    <x v="1"/>
    <s v="Cheyenne Light Fuel &amp; Power Co"/>
    <x v="1"/>
    <x v="4"/>
  </r>
  <r>
    <n v="5"/>
    <n v="999"/>
    <x v="13"/>
    <s v="106000 Completed Constr not Classfd"/>
    <n v="1"/>
    <n v="0"/>
    <n v="0"/>
    <n v="0"/>
    <n v="0"/>
    <n v="0"/>
    <n v="0"/>
    <n v="0"/>
    <s v="Wyoming"/>
    <d v="2021-12-01T00:00:00"/>
    <x v="0"/>
    <x v="1"/>
    <x v="1"/>
    <s v="Cheyenne Light Fuel &amp; Power Co"/>
    <x v="1"/>
    <x v="4"/>
  </r>
  <r>
    <n v="5"/>
    <n v="999"/>
    <x v="13"/>
    <s v="106000 Completed Constr not Classfd"/>
    <n v="1"/>
    <n v="0"/>
    <n v="0"/>
    <n v="0"/>
    <n v="0"/>
    <n v="0"/>
    <n v="0"/>
    <n v="0"/>
    <s v="Wyoming"/>
    <d v="2021-12-01T00:00:00"/>
    <x v="0"/>
    <x v="2"/>
    <x v="1"/>
    <s v="Cheyenne Light Fuel &amp; Power Co"/>
    <x v="1"/>
    <x v="4"/>
  </r>
  <r>
    <n v="5"/>
    <n v="999"/>
    <x v="13"/>
    <s v="106000 Completed Constr not Classfd"/>
    <n v="1"/>
    <n v="0"/>
    <n v="0"/>
    <n v="0"/>
    <n v="0"/>
    <n v="0"/>
    <n v="0"/>
    <n v="0"/>
    <s v="Wyoming"/>
    <d v="2021-12-01T00:00:00"/>
    <x v="0"/>
    <x v="3"/>
    <x v="1"/>
    <s v="Cheyenne Light Fuel &amp; Power Co"/>
    <x v="1"/>
    <x v="4"/>
  </r>
  <r>
    <n v="5"/>
    <n v="999"/>
    <x v="13"/>
    <s v="106000 Completed Constr not Classfd"/>
    <n v="1"/>
    <n v="0"/>
    <n v="0"/>
    <n v="0"/>
    <n v="0"/>
    <n v="0"/>
    <n v="0"/>
    <n v="0"/>
    <s v="Wyoming"/>
    <d v="2021-12-01T00:00:00"/>
    <x v="0"/>
    <x v="4"/>
    <x v="1"/>
    <s v="Cheyenne Light Fuel &amp; Power Co"/>
    <x v="1"/>
    <x v="4"/>
  </r>
  <r>
    <n v="5"/>
    <n v="999"/>
    <x v="13"/>
    <s v="106000 Completed Constr not Classfd"/>
    <n v="1"/>
    <n v="0"/>
    <n v="0"/>
    <n v="0"/>
    <n v="0"/>
    <n v="0"/>
    <n v="0"/>
    <n v="0"/>
    <s v="Wyoming"/>
    <d v="2021-12-01T00:00:00"/>
    <x v="0"/>
    <x v="5"/>
    <x v="1"/>
    <s v="Cheyenne Light Fuel &amp; Power Co"/>
    <x v="1"/>
    <x v="4"/>
  </r>
  <r>
    <n v="5"/>
    <n v="999"/>
    <x v="13"/>
    <s v="106000 Completed Constr not Classfd"/>
    <n v="1"/>
    <n v="0"/>
    <n v="0"/>
    <n v="0"/>
    <n v="0"/>
    <n v="0"/>
    <n v="0"/>
    <n v="0"/>
    <s v="Wyoming"/>
    <d v="2021-12-01T00:00:00"/>
    <x v="0"/>
    <x v="6"/>
    <x v="1"/>
    <s v="Cheyenne Light Fuel &amp; Power Co"/>
    <x v="1"/>
    <x v="4"/>
  </r>
  <r>
    <n v="5"/>
    <n v="999"/>
    <x v="13"/>
    <s v="106000 Completed Constr not Classfd"/>
    <n v="1"/>
    <n v="0"/>
    <n v="0"/>
    <n v="0"/>
    <n v="0"/>
    <n v="0"/>
    <n v="0"/>
    <n v="0"/>
    <s v="Wyoming"/>
    <d v="2021-12-01T00:00:00"/>
    <x v="0"/>
    <x v="7"/>
    <x v="1"/>
    <s v="Cheyenne Light Fuel &amp; Power Co"/>
    <x v="1"/>
    <x v="4"/>
  </r>
  <r>
    <n v="5"/>
    <n v="999"/>
    <x v="13"/>
    <s v="106000 Completed Constr not Classfd"/>
    <n v="1"/>
    <n v="0"/>
    <n v="0"/>
    <n v="0"/>
    <n v="0"/>
    <n v="0"/>
    <n v="0"/>
    <n v="0"/>
    <s v="Wyoming"/>
    <d v="2021-12-01T00:00:00"/>
    <x v="0"/>
    <x v="8"/>
    <x v="1"/>
    <s v="Cheyenne Light Fuel &amp; Power Co"/>
    <x v="1"/>
    <x v="4"/>
  </r>
  <r>
    <n v="5"/>
    <n v="999"/>
    <x v="13"/>
    <s v="106000 Completed Constr not Classfd"/>
    <n v="1"/>
    <n v="0"/>
    <n v="0"/>
    <n v="0"/>
    <n v="0"/>
    <n v="0"/>
    <n v="0"/>
    <n v="0"/>
    <s v="Wyoming"/>
    <d v="2021-12-01T00:00:00"/>
    <x v="0"/>
    <x v="9"/>
    <x v="1"/>
    <s v="Cheyenne Light Fuel &amp; Power Co"/>
    <x v="1"/>
    <x v="4"/>
  </r>
  <r>
    <n v="5"/>
    <n v="999"/>
    <x v="13"/>
    <s v="106000 Completed Constr not Classfd"/>
    <n v="1"/>
    <n v="0"/>
    <n v="0"/>
    <n v="0"/>
    <n v="0"/>
    <n v="0"/>
    <n v="0"/>
    <n v="0"/>
    <s v="Wyoming"/>
    <d v="2021-12-01T00:00:00"/>
    <x v="0"/>
    <x v="10"/>
    <x v="1"/>
    <s v="Cheyenne Light Fuel &amp; Power Co"/>
    <x v="1"/>
    <x v="4"/>
  </r>
  <r>
    <n v="5"/>
    <n v="999"/>
    <x v="13"/>
    <s v="106000 Completed Constr not Classfd"/>
    <n v="1"/>
    <n v="0"/>
    <n v="0"/>
    <n v="0"/>
    <n v="0"/>
    <n v="0"/>
    <n v="0"/>
    <n v="0"/>
    <s v="Wyoming"/>
    <d v="2021-12-01T00:00:00"/>
    <x v="0"/>
    <x v="11"/>
    <x v="1"/>
    <s v="Cheyenne Light Fuel &amp; Power Co"/>
    <x v="1"/>
    <x v="4"/>
  </r>
  <r>
    <n v="5"/>
    <n v="999"/>
    <x v="13"/>
    <s v="106000 Completed Constr not Classfd"/>
    <n v="1"/>
    <n v="0"/>
    <n v="0"/>
    <n v="0"/>
    <n v="0"/>
    <n v="0"/>
    <n v="0"/>
    <n v="0"/>
    <s v="Wyoming"/>
    <d v="2021-12-01T00:00:00"/>
    <x v="0"/>
    <x v="12"/>
    <x v="1"/>
    <s v="Cheyenne Light Fuel &amp; Power Co"/>
    <x v="1"/>
    <x v="4"/>
  </r>
  <r>
    <n v="5"/>
    <n v="999"/>
    <x v="14"/>
    <s v="106000 Completed Constr not Classfd"/>
    <n v="1"/>
    <n v="0"/>
    <n v="0"/>
    <n v="0"/>
    <n v="0"/>
    <n v="0"/>
    <n v="0"/>
    <n v="0"/>
    <s v="Wyoming"/>
    <d v="2021-12-01T00:00:00"/>
    <x v="0"/>
    <x v="0"/>
    <x v="1"/>
    <s v="Cheyenne Light Fuel &amp; Power Co"/>
    <x v="1"/>
    <x v="4"/>
  </r>
  <r>
    <n v="5"/>
    <n v="999"/>
    <x v="14"/>
    <s v="106000 Completed Constr not Classfd"/>
    <n v="1"/>
    <n v="0"/>
    <n v="0"/>
    <n v="0"/>
    <n v="0"/>
    <n v="0"/>
    <n v="0"/>
    <n v="0"/>
    <s v="Wyoming"/>
    <d v="2021-12-01T00:00:00"/>
    <x v="0"/>
    <x v="1"/>
    <x v="1"/>
    <s v="Cheyenne Light Fuel &amp; Power Co"/>
    <x v="1"/>
    <x v="4"/>
  </r>
  <r>
    <n v="5"/>
    <n v="999"/>
    <x v="14"/>
    <s v="106000 Completed Constr not Classfd"/>
    <n v="1"/>
    <n v="0"/>
    <n v="0"/>
    <n v="0"/>
    <n v="0"/>
    <n v="0"/>
    <n v="0"/>
    <n v="0"/>
    <s v="Wyoming"/>
    <d v="2021-12-01T00:00:00"/>
    <x v="0"/>
    <x v="2"/>
    <x v="1"/>
    <s v="Cheyenne Light Fuel &amp; Power Co"/>
    <x v="1"/>
    <x v="4"/>
  </r>
  <r>
    <n v="5"/>
    <n v="999"/>
    <x v="14"/>
    <s v="106000 Completed Constr not Classfd"/>
    <n v="1"/>
    <n v="0"/>
    <n v="0"/>
    <n v="0"/>
    <n v="0"/>
    <n v="0"/>
    <n v="0"/>
    <n v="0"/>
    <s v="Wyoming"/>
    <d v="2021-12-01T00:00:00"/>
    <x v="0"/>
    <x v="3"/>
    <x v="1"/>
    <s v="Cheyenne Light Fuel &amp; Power Co"/>
    <x v="1"/>
    <x v="4"/>
  </r>
  <r>
    <n v="5"/>
    <n v="999"/>
    <x v="14"/>
    <s v="106000 Completed Constr not Classfd"/>
    <n v="1"/>
    <n v="0"/>
    <n v="0"/>
    <n v="0"/>
    <n v="0"/>
    <n v="0"/>
    <n v="0"/>
    <n v="0"/>
    <s v="Wyoming"/>
    <d v="2021-12-01T00:00:00"/>
    <x v="0"/>
    <x v="4"/>
    <x v="1"/>
    <s v="Cheyenne Light Fuel &amp; Power Co"/>
    <x v="1"/>
    <x v="4"/>
  </r>
  <r>
    <n v="5"/>
    <n v="999"/>
    <x v="14"/>
    <s v="106000 Completed Constr not Classfd"/>
    <n v="1"/>
    <n v="0"/>
    <n v="0"/>
    <n v="0"/>
    <n v="0"/>
    <n v="0"/>
    <n v="0"/>
    <n v="0"/>
    <s v="Wyoming"/>
    <d v="2021-12-01T00:00:00"/>
    <x v="0"/>
    <x v="5"/>
    <x v="1"/>
    <s v="Cheyenne Light Fuel &amp; Power Co"/>
    <x v="1"/>
    <x v="4"/>
  </r>
  <r>
    <n v="5"/>
    <n v="999"/>
    <x v="14"/>
    <s v="106000 Completed Constr not Classfd"/>
    <n v="1"/>
    <n v="0"/>
    <n v="0"/>
    <n v="0"/>
    <n v="0"/>
    <n v="0"/>
    <n v="0"/>
    <n v="0"/>
    <s v="Wyoming"/>
    <d v="2021-12-01T00:00:00"/>
    <x v="0"/>
    <x v="6"/>
    <x v="1"/>
    <s v="Cheyenne Light Fuel &amp; Power Co"/>
    <x v="1"/>
    <x v="4"/>
  </r>
  <r>
    <n v="5"/>
    <n v="999"/>
    <x v="14"/>
    <s v="106000 Completed Constr not Classfd"/>
    <n v="1"/>
    <n v="0"/>
    <n v="0"/>
    <n v="0"/>
    <n v="0"/>
    <n v="0"/>
    <n v="0"/>
    <n v="0"/>
    <s v="Wyoming"/>
    <d v="2021-12-01T00:00:00"/>
    <x v="0"/>
    <x v="7"/>
    <x v="1"/>
    <s v="Cheyenne Light Fuel &amp; Power Co"/>
    <x v="1"/>
    <x v="4"/>
  </r>
  <r>
    <n v="5"/>
    <n v="999"/>
    <x v="14"/>
    <s v="106000 Completed Constr not Classfd"/>
    <n v="1"/>
    <n v="0"/>
    <n v="0"/>
    <n v="0"/>
    <n v="0"/>
    <n v="0"/>
    <n v="0"/>
    <n v="0"/>
    <s v="Wyoming"/>
    <d v="2021-12-01T00:00:00"/>
    <x v="0"/>
    <x v="8"/>
    <x v="1"/>
    <s v="Cheyenne Light Fuel &amp; Power Co"/>
    <x v="1"/>
    <x v="4"/>
  </r>
  <r>
    <n v="5"/>
    <n v="999"/>
    <x v="14"/>
    <s v="106000 Completed Constr not Classfd"/>
    <n v="1"/>
    <n v="0"/>
    <n v="0"/>
    <n v="0"/>
    <n v="0"/>
    <n v="0"/>
    <n v="0"/>
    <n v="0"/>
    <s v="Wyoming"/>
    <d v="2021-12-01T00:00:00"/>
    <x v="0"/>
    <x v="9"/>
    <x v="1"/>
    <s v="Cheyenne Light Fuel &amp; Power Co"/>
    <x v="1"/>
    <x v="4"/>
  </r>
  <r>
    <n v="5"/>
    <n v="999"/>
    <x v="14"/>
    <s v="106000 Completed Constr not Classfd"/>
    <n v="1"/>
    <n v="0"/>
    <n v="0"/>
    <n v="0"/>
    <n v="0"/>
    <n v="0"/>
    <n v="0"/>
    <n v="0"/>
    <s v="Wyoming"/>
    <d v="2021-12-01T00:00:00"/>
    <x v="0"/>
    <x v="10"/>
    <x v="1"/>
    <s v="Cheyenne Light Fuel &amp; Power Co"/>
    <x v="1"/>
    <x v="4"/>
  </r>
  <r>
    <n v="5"/>
    <n v="999"/>
    <x v="14"/>
    <s v="106000 Completed Constr not Classfd"/>
    <n v="1"/>
    <n v="0"/>
    <n v="0"/>
    <n v="0"/>
    <n v="0"/>
    <n v="0"/>
    <n v="0"/>
    <n v="0"/>
    <s v="Wyoming"/>
    <d v="2021-12-01T00:00:00"/>
    <x v="0"/>
    <x v="11"/>
    <x v="1"/>
    <s v="Cheyenne Light Fuel &amp; Power Co"/>
    <x v="1"/>
    <x v="4"/>
  </r>
  <r>
    <n v="5"/>
    <n v="999"/>
    <x v="14"/>
    <s v="106000 Completed Constr not Classfd"/>
    <n v="1"/>
    <n v="0"/>
    <n v="0"/>
    <n v="0"/>
    <n v="0"/>
    <n v="0"/>
    <n v="0"/>
    <n v="0"/>
    <s v="Wyoming"/>
    <d v="2021-12-01T00:00:00"/>
    <x v="0"/>
    <x v="12"/>
    <x v="1"/>
    <s v="Cheyenne Light Fuel &amp; Power Co"/>
    <x v="1"/>
    <x v="4"/>
  </r>
  <r>
    <n v="5"/>
    <n v="999"/>
    <x v="140"/>
    <s v="106000 Completed Constr not Classfd"/>
    <n v="1"/>
    <n v="0"/>
    <n v="0"/>
    <n v="0"/>
    <n v="0"/>
    <n v="0"/>
    <n v="0"/>
    <n v="0"/>
    <s v="Wyoming"/>
    <d v="2021-12-01T00:00:00"/>
    <x v="0"/>
    <x v="0"/>
    <x v="1"/>
    <s v="Cheyenne Light Fuel &amp; Power Co"/>
    <x v="1"/>
    <x v="4"/>
  </r>
  <r>
    <n v="5"/>
    <n v="999"/>
    <x v="140"/>
    <s v="106000 Completed Constr not Classfd"/>
    <n v="1"/>
    <n v="0"/>
    <n v="0"/>
    <n v="0"/>
    <n v="0"/>
    <n v="0"/>
    <n v="0"/>
    <n v="0"/>
    <s v="Wyoming"/>
    <d v="2021-12-01T00:00:00"/>
    <x v="0"/>
    <x v="1"/>
    <x v="1"/>
    <s v="Cheyenne Light Fuel &amp; Power Co"/>
    <x v="1"/>
    <x v="4"/>
  </r>
  <r>
    <n v="5"/>
    <n v="999"/>
    <x v="140"/>
    <s v="106000 Completed Constr not Classfd"/>
    <n v="1"/>
    <n v="0"/>
    <n v="0"/>
    <n v="0"/>
    <n v="0"/>
    <n v="0"/>
    <n v="0"/>
    <n v="0"/>
    <s v="Wyoming"/>
    <d v="2021-12-01T00:00:00"/>
    <x v="0"/>
    <x v="2"/>
    <x v="1"/>
    <s v="Cheyenne Light Fuel &amp; Power Co"/>
    <x v="1"/>
    <x v="4"/>
  </r>
  <r>
    <n v="5"/>
    <n v="999"/>
    <x v="140"/>
    <s v="106000 Completed Constr not Classfd"/>
    <n v="1"/>
    <n v="0"/>
    <n v="0"/>
    <n v="0"/>
    <n v="0"/>
    <n v="0"/>
    <n v="0"/>
    <n v="0"/>
    <s v="Wyoming"/>
    <d v="2021-12-01T00:00:00"/>
    <x v="0"/>
    <x v="3"/>
    <x v="1"/>
    <s v="Cheyenne Light Fuel &amp; Power Co"/>
    <x v="1"/>
    <x v="4"/>
  </r>
  <r>
    <n v="5"/>
    <n v="999"/>
    <x v="140"/>
    <s v="106000 Completed Constr not Classfd"/>
    <n v="1"/>
    <n v="0"/>
    <n v="0"/>
    <n v="0"/>
    <n v="0"/>
    <n v="0"/>
    <n v="0"/>
    <n v="0"/>
    <s v="Wyoming"/>
    <d v="2021-12-01T00:00:00"/>
    <x v="0"/>
    <x v="4"/>
    <x v="1"/>
    <s v="Cheyenne Light Fuel &amp; Power Co"/>
    <x v="1"/>
    <x v="4"/>
  </r>
  <r>
    <n v="5"/>
    <n v="999"/>
    <x v="140"/>
    <s v="106000 Completed Constr not Classfd"/>
    <n v="1"/>
    <n v="0"/>
    <n v="0"/>
    <n v="0"/>
    <n v="0"/>
    <n v="0"/>
    <n v="0"/>
    <n v="0"/>
    <s v="Wyoming"/>
    <d v="2021-12-01T00:00:00"/>
    <x v="0"/>
    <x v="5"/>
    <x v="1"/>
    <s v="Cheyenne Light Fuel &amp; Power Co"/>
    <x v="1"/>
    <x v="4"/>
  </r>
  <r>
    <n v="5"/>
    <n v="999"/>
    <x v="140"/>
    <s v="106000 Completed Constr not Classfd"/>
    <n v="1"/>
    <n v="0"/>
    <n v="0"/>
    <n v="0"/>
    <n v="0"/>
    <n v="0"/>
    <n v="0"/>
    <n v="0"/>
    <s v="Wyoming"/>
    <d v="2021-12-01T00:00:00"/>
    <x v="0"/>
    <x v="6"/>
    <x v="1"/>
    <s v="Cheyenne Light Fuel &amp; Power Co"/>
    <x v="1"/>
    <x v="4"/>
  </r>
  <r>
    <n v="5"/>
    <n v="999"/>
    <x v="140"/>
    <s v="106000 Completed Constr not Classfd"/>
    <n v="1"/>
    <n v="0"/>
    <n v="0"/>
    <n v="0"/>
    <n v="0"/>
    <n v="0"/>
    <n v="0"/>
    <n v="0"/>
    <s v="Wyoming"/>
    <d v="2021-12-01T00:00:00"/>
    <x v="0"/>
    <x v="7"/>
    <x v="1"/>
    <s v="Cheyenne Light Fuel &amp; Power Co"/>
    <x v="1"/>
    <x v="4"/>
  </r>
  <r>
    <n v="5"/>
    <n v="999"/>
    <x v="140"/>
    <s v="106000 Completed Constr not Classfd"/>
    <n v="1"/>
    <n v="0"/>
    <n v="0"/>
    <n v="0"/>
    <n v="0"/>
    <n v="0"/>
    <n v="0"/>
    <n v="0"/>
    <s v="Wyoming"/>
    <d v="2021-12-01T00:00:00"/>
    <x v="0"/>
    <x v="8"/>
    <x v="1"/>
    <s v="Cheyenne Light Fuel &amp; Power Co"/>
    <x v="1"/>
    <x v="4"/>
  </r>
  <r>
    <n v="5"/>
    <n v="999"/>
    <x v="140"/>
    <s v="106000 Completed Constr not Classfd"/>
    <n v="1"/>
    <n v="0"/>
    <n v="0"/>
    <n v="0"/>
    <n v="0"/>
    <n v="0"/>
    <n v="0"/>
    <n v="0"/>
    <s v="Wyoming"/>
    <d v="2021-12-01T00:00:00"/>
    <x v="0"/>
    <x v="9"/>
    <x v="1"/>
    <s v="Cheyenne Light Fuel &amp; Power Co"/>
    <x v="1"/>
    <x v="4"/>
  </r>
  <r>
    <n v="5"/>
    <n v="999"/>
    <x v="140"/>
    <s v="106000 Completed Constr not Classfd"/>
    <n v="1"/>
    <n v="0"/>
    <n v="0"/>
    <n v="0"/>
    <n v="0"/>
    <n v="0"/>
    <n v="0"/>
    <n v="0"/>
    <s v="Wyoming"/>
    <d v="2021-12-01T00:00:00"/>
    <x v="0"/>
    <x v="10"/>
    <x v="1"/>
    <s v="Cheyenne Light Fuel &amp; Power Co"/>
    <x v="1"/>
    <x v="4"/>
  </r>
  <r>
    <n v="5"/>
    <n v="999"/>
    <x v="140"/>
    <s v="106000 Completed Constr not Classfd"/>
    <n v="1"/>
    <n v="0"/>
    <n v="0"/>
    <n v="0"/>
    <n v="0"/>
    <n v="0"/>
    <n v="0"/>
    <n v="0"/>
    <s v="Wyoming"/>
    <d v="2021-12-01T00:00:00"/>
    <x v="0"/>
    <x v="11"/>
    <x v="1"/>
    <s v="Cheyenne Light Fuel &amp; Power Co"/>
    <x v="1"/>
    <x v="4"/>
  </r>
  <r>
    <n v="5"/>
    <n v="999"/>
    <x v="140"/>
    <s v="106000 Completed Constr not Classfd"/>
    <n v="1"/>
    <n v="0"/>
    <n v="0"/>
    <n v="0"/>
    <n v="0"/>
    <n v="0"/>
    <n v="0"/>
    <n v="0"/>
    <s v="Wyoming"/>
    <d v="2021-12-01T00:00:00"/>
    <x v="0"/>
    <x v="12"/>
    <x v="1"/>
    <s v="Cheyenne Light Fuel &amp; Power Co"/>
    <x v="1"/>
    <x v="4"/>
  </r>
  <r>
    <n v="5"/>
    <n v="999"/>
    <x v="15"/>
    <s v="106000 Completed Constr not Classfd"/>
    <n v="1"/>
    <n v="0"/>
    <n v="0"/>
    <n v="0"/>
    <n v="0"/>
    <n v="0"/>
    <n v="0"/>
    <n v="0"/>
    <s v="Wyoming"/>
    <d v="2021-12-01T00:00:00"/>
    <x v="0"/>
    <x v="0"/>
    <x v="1"/>
    <s v="Cheyenne Light Fuel &amp; Power Co"/>
    <x v="1"/>
    <x v="5"/>
  </r>
  <r>
    <n v="5"/>
    <n v="999"/>
    <x v="15"/>
    <s v="106000 Completed Constr not Classfd"/>
    <n v="1"/>
    <n v="0"/>
    <n v="0"/>
    <n v="0"/>
    <n v="0"/>
    <n v="0"/>
    <n v="0"/>
    <n v="0"/>
    <s v="Wyoming"/>
    <d v="2021-12-01T00:00:00"/>
    <x v="0"/>
    <x v="1"/>
    <x v="1"/>
    <s v="Cheyenne Light Fuel &amp; Power Co"/>
    <x v="1"/>
    <x v="5"/>
  </r>
  <r>
    <n v="5"/>
    <n v="999"/>
    <x v="15"/>
    <s v="106000 Completed Constr not Classfd"/>
    <n v="1"/>
    <n v="0"/>
    <n v="0"/>
    <n v="0"/>
    <n v="0"/>
    <n v="0"/>
    <n v="0"/>
    <n v="0"/>
    <s v="Wyoming"/>
    <d v="2021-12-01T00:00:00"/>
    <x v="0"/>
    <x v="2"/>
    <x v="1"/>
    <s v="Cheyenne Light Fuel &amp; Power Co"/>
    <x v="1"/>
    <x v="5"/>
  </r>
  <r>
    <n v="5"/>
    <n v="999"/>
    <x v="15"/>
    <s v="106000 Completed Constr not Classfd"/>
    <n v="1"/>
    <n v="0"/>
    <n v="0"/>
    <n v="0"/>
    <n v="0"/>
    <n v="0"/>
    <n v="0"/>
    <n v="0"/>
    <s v="Wyoming"/>
    <d v="2021-12-01T00:00:00"/>
    <x v="0"/>
    <x v="3"/>
    <x v="1"/>
    <s v="Cheyenne Light Fuel &amp; Power Co"/>
    <x v="1"/>
    <x v="5"/>
  </r>
  <r>
    <n v="5"/>
    <n v="999"/>
    <x v="15"/>
    <s v="106000 Completed Constr not Classfd"/>
    <n v="1"/>
    <n v="0"/>
    <n v="0"/>
    <n v="0"/>
    <n v="0"/>
    <n v="0"/>
    <n v="0"/>
    <n v="0"/>
    <s v="Wyoming"/>
    <d v="2021-12-01T00:00:00"/>
    <x v="0"/>
    <x v="4"/>
    <x v="1"/>
    <s v="Cheyenne Light Fuel &amp; Power Co"/>
    <x v="1"/>
    <x v="5"/>
  </r>
  <r>
    <n v="5"/>
    <n v="999"/>
    <x v="15"/>
    <s v="106000 Completed Constr not Classfd"/>
    <n v="1"/>
    <n v="0"/>
    <n v="0"/>
    <n v="0"/>
    <n v="0"/>
    <n v="0"/>
    <n v="0"/>
    <n v="0"/>
    <s v="Wyoming"/>
    <d v="2021-12-01T00:00:00"/>
    <x v="0"/>
    <x v="5"/>
    <x v="1"/>
    <s v="Cheyenne Light Fuel &amp; Power Co"/>
    <x v="1"/>
    <x v="5"/>
  </r>
  <r>
    <n v="5"/>
    <n v="999"/>
    <x v="15"/>
    <s v="106000 Completed Constr not Classfd"/>
    <n v="1"/>
    <n v="0"/>
    <n v="0"/>
    <n v="0"/>
    <n v="0"/>
    <n v="0"/>
    <n v="0"/>
    <n v="0"/>
    <s v="Wyoming"/>
    <d v="2021-12-01T00:00:00"/>
    <x v="0"/>
    <x v="6"/>
    <x v="1"/>
    <s v="Cheyenne Light Fuel &amp; Power Co"/>
    <x v="1"/>
    <x v="5"/>
  </r>
  <r>
    <n v="5"/>
    <n v="999"/>
    <x v="15"/>
    <s v="106000 Completed Constr not Classfd"/>
    <n v="1"/>
    <n v="0"/>
    <n v="0"/>
    <n v="0"/>
    <n v="0"/>
    <n v="0"/>
    <n v="0"/>
    <n v="0"/>
    <s v="Wyoming"/>
    <d v="2021-12-01T00:00:00"/>
    <x v="0"/>
    <x v="7"/>
    <x v="1"/>
    <s v="Cheyenne Light Fuel &amp; Power Co"/>
    <x v="1"/>
    <x v="5"/>
  </r>
  <r>
    <n v="5"/>
    <n v="999"/>
    <x v="15"/>
    <s v="106000 Completed Constr not Classfd"/>
    <n v="1"/>
    <n v="0"/>
    <n v="0"/>
    <n v="0"/>
    <n v="0"/>
    <n v="0"/>
    <n v="0"/>
    <n v="0"/>
    <s v="Wyoming"/>
    <d v="2021-12-01T00:00:00"/>
    <x v="0"/>
    <x v="8"/>
    <x v="1"/>
    <s v="Cheyenne Light Fuel &amp; Power Co"/>
    <x v="1"/>
    <x v="5"/>
  </r>
  <r>
    <n v="5"/>
    <n v="999"/>
    <x v="15"/>
    <s v="106000 Completed Constr not Classfd"/>
    <n v="1"/>
    <n v="0"/>
    <n v="0"/>
    <n v="0"/>
    <n v="0"/>
    <n v="0"/>
    <n v="0"/>
    <n v="0"/>
    <s v="Wyoming"/>
    <d v="2021-12-01T00:00:00"/>
    <x v="0"/>
    <x v="9"/>
    <x v="1"/>
    <s v="Cheyenne Light Fuel &amp; Power Co"/>
    <x v="1"/>
    <x v="5"/>
  </r>
  <r>
    <n v="5"/>
    <n v="999"/>
    <x v="15"/>
    <s v="106000 Completed Constr not Classfd"/>
    <n v="1"/>
    <n v="0"/>
    <n v="0"/>
    <n v="0"/>
    <n v="0"/>
    <n v="0"/>
    <n v="0"/>
    <n v="0"/>
    <s v="Wyoming"/>
    <d v="2021-12-01T00:00:00"/>
    <x v="0"/>
    <x v="10"/>
    <x v="1"/>
    <s v="Cheyenne Light Fuel &amp; Power Co"/>
    <x v="1"/>
    <x v="5"/>
  </r>
  <r>
    <n v="5"/>
    <n v="999"/>
    <x v="15"/>
    <s v="106000 Completed Constr not Classfd"/>
    <n v="1"/>
    <n v="0"/>
    <n v="0"/>
    <n v="0"/>
    <n v="0"/>
    <n v="0"/>
    <n v="0"/>
    <n v="0"/>
    <s v="Wyoming"/>
    <d v="2021-12-01T00:00:00"/>
    <x v="0"/>
    <x v="11"/>
    <x v="1"/>
    <s v="Cheyenne Light Fuel &amp; Power Co"/>
    <x v="1"/>
    <x v="5"/>
  </r>
  <r>
    <n v="5"/>
    <n v="999"/>
    <x v="15"/>
    <s v="106000 Completed Constr not Classfd"/>
    <n v="1"/>
    <n v="0"/>
    <n v="0"/>
    <n v="0"/>
    <n v="0"/>
    <n v="0"/>
    <n v="0"/>
    <n v="0"/>
    <s v="Wyoming"/>
    <d v="2021-12-01T00:00:00"/>
    <x v="0"/>
    <x v="12"/>
    <x v="1"/>
    <s v="Cheyenne Light Fuel &amp; Power Co"/>
    <x v="1"/>
    <x v="5"/>
  </r>
  <r>
    <n v="5"/>
    <n v="999"/>
    <x v="16"/>
    <s v="106000 Completed Constr not Classfd"/>
    <n v="1"/>
    <n v="0"/>
    <n v="0"/>
    <n v="0"/>
    <n v="0"/>
    <n v="0"/>
    <n v="0"/>
    <n v="0"/>
    <s v="Wyoming"/>
    <d v="2021-12-01T00:00:00"/>
    <x v="0"/>
    <x v="0"/>
    <x v="1"/>
    <s v="Cheyenne Light Fuel &amp; Power Co"/>
    <x v="1"/>
    <x v="6"/>
  </r>
  <r>
    <n v="5"/>
    <n v="999"/>
    <x v="16"/>
    <s v="106000 Completed Constr not Classfd"/>
    <n v="1"/>
    <n v="0"/>
    <n v="0"/>
    <n v="0"/>
    <n v="0"/>
    <n v="0"/>
    <n v="0"/>
    <n v="0"/>
    <s v="Wyoming"/>
    <d v="2021-12-01T00:00:00"/>
    <x v="0"/>
    <x v="1"/>
    <x v="1"/>
    <s v="Cheyenne Light Fuel &amp; Power Co"/>
    <x v="1"/>
    <x v="6"/>
  </r>
  <r>
    <n v="5"/>
    <n v="999"/>
    <x v="16"/>
    <s v="106000 Completed Constr not Classfd"/>
    <n v="1"/>
    <n v="0"/>
    <n v="0"/>
    <n v="0"/>
    <n v="0"/>
    <n v="0"/>
    <n v="0"/>
    <n v="0"/>
    <s v="Wyoming"/>
    <d v="2021-12-01T00:00:00"/>
    <x v="0"/>
    <x v="2"/>
    <x v="1"/>
    <s v="Cheyenne Light Fuel &amp; Power Co"/>
    <x v="1"/>
    <x v="6"/>
  </r>
  <r>
    <n v="5"/>
    <n v="999"/>
    <x v="16"/>
    <s v="106000 Completed Constr not Classfd"/>
    <n v="1"/>
    <n v="0"/>
    <n v="0"/>
    <n v="0"/>
    <n v="0"/>
    <n v="0"/>
    <n v="0"/>
    <n v="0"/>
    <s v="Wyoming"/>
    <d v="2021-12-01T00:00:00"/>
    <x v="0"/>
    <x v="3"/>
    <x v="1"/>
    <s v="Cheyenne Light Fuel &amp; Power Co"/>
    <x v="1"/>
    <x v="6"/>
  </r>
  <r>
    <n v="5"/>
    <n v="999"/>
    <x v="16"/>
    <s v="106000 Completed Constr not Classfd"/>
    <n v="1"/>
    <n v="0"/>
    <n v="0"/>
    <n v="0"/>
    <n v="0"/>
    <n v="0"/>
    <n v="0"/>
    <n v="0"/>
    <s v="Wyoming"/>
    <d v="2021-12-01T00:00:00"/>
    <x v="0"/>
    <x v="4"/>
    <x v="1"/>
    <s v="Cheyenne Light Fuel &amp; Power Co"/>
    <x v="1"/>
    <x v="6"/>
  </r>
  <r>
    <n v="5"/>
    <n v="999"/>
    <x v="16"/>
    <s v="106000 Completed Constr not Classfd"/>
    <n v="1"/>
    <n v="0"/>
    <n v="0"/>
    <n v="0"/>
    <n v="0"/>
    <n v="0"/>
    <n v="0"/>
    <n v="0"/>
    <s v="Wyoming"/>
    <d v="2021-12-01T00:00:00"/>
    <x v="0"/>
    <x v="5"/>
    <x v="1"/>
    <s v="Cheyenne Light Fuel &amp; Power Co"/>
    <x v="1"/>
    <x v="6"/>
  </r>
  <r>
    <n v="5"/>
    <n v="999"/>
    <x v="16"/>
    <s v="106000 Completed Constr not Classfd"/>
    <n v="1"/>
    <n v="0"/>
    <n v="0"/>
    <n v="0"/>
    <n v="0"/>
    <n v="0"/>
    <n v="0"/>
    <n v="0"/>
    <s v="Wyoming"/>
    <d v="2021-12-01T00:00:00"/>
    <x v="0"/>
    <x v="6"/>
    <x v="1"/>
    <s v="Cheyenne Light Fuel &amp; Power Co"/>
    <x v="1"/>
    <x v="6"/>
  </r>
  <r>
    <n v="5"/>
    <n v="999"/>
    <x v="16"/>
    <s v="106000 Completed Constr not Classfd"/>
    <n v="1"/>
    <n v="0"/>
    <n v="0"/>
    <n v="0"/>
    <n v="0"/>
    <n v="0"/>
    <n v="0"/>
    <n v="0"/>
    <s v="Wyoming"/>
    <d v="2021-12-01T00:00:00"/>
    <x v="0"/>
    <x v="7"/>
    <x v="1"/>
    <s v="Cheyenne Light Fuel &amp; Power Co"/>
    <x v="1"/>
    <x v="6"/>
  </r>
  <r>
    <n v="5"/>
    <n v="999"/>
    <x v="16"/>
    <s v="106000 Completed Constr not Classfd"/>
    <n v="1"/>
    <n v="0"/>
    <n v="0"/>
    <n v="0"/>
    <n v="0"/>
    <n v="0"/>
    <n v="0"/>
    <n v="0"/>
    <s v="Wyoming"/>
    <d v="2021-12-01T00:00:00"/>
    <x v="0"/>
    <x v="8"/>
    <x v="1"/>
    <s v="Cheyenne Light Fuel &amp; Power Co"/>
    <x v="1"/>
    <x v="6"/>
  </r>
  <r>
    <n v="5"/>
    <n v="999"/>
    <x v="16"/>
    <s v="106000 Completed Constr not Classfd"/>
    <n v="1"/>
    <n v="0"/>
    <n v="0"/>
    <n v="0"/>
    <n v="0"/>
    <n v="0"/>
    <n v="0"/>
    <n v="0"/>
    <s v="Wyoming"/>
    <d v="2021-12-01T00:00:00"/>
    <x v="0"/>
    <x v="9"/>
    <x v="1"/>
    <s v="Cheyenne Light Fuel &amp; Power Co"/>
    <x v="1"/>
    <x v="6"/>
  </r>
  <r>
    <n v="5"/>
    <n v="999"/>
    <x v="16"/>
    <s v="106000 Completed Constr not Classfd"/>
    <n v="1"/>
    <n v="0"/>
    <n v="0"/>
    <n v="0"/>
    <n v="0"/>
    <n v="0"/>
    <n v="0"/>
    <n v="0"/>
    <s v="Wyoming"/>
    <d v="2021-12-01T00:00:00"/>
    <x v="0"/>
    <x v="10"/>
    <x v="1"/>
    <s v="Cheyenne Light Fuel &amp; Power Co"/>
    <x v="1"/>
    <x v="6"/>
  </r>
  <r>
    <n v="5"/>
    <n v="999"/>
    <x v="16"/>
    <s v="106000 Completed Constr not Classfd"/>
    <n v="1"/>
    <n v="0"/>
    <n v="0"/>
    <n v="0"/>
    <n v="0"/>
    <n v="0"/>
    <n v="0"/>
    <n v="0"/>
    <s v="Wyoming"/>
    <d v="2021-12-01T00:00:00"/>
    <x v="0"/>
    <x v="11"/>
    <x v="1"/>
    <s v="Cheyenne Light Fuel &amp; Power Co"/>
    <x v="1"/>
    <x v="6"/>
  </r>
  <r>
    <n v="5"/>
    <n v="999"/>
    <x v="16"/>
    <s v="106000 Completed Constr not Classfd"/>
    <n v="1"/>
    <n v="0"/>
    <n v="1353.58"/>
    <n v="0"/>
    <n v="0"/>
    <n v="0"/>
    <n v="0"/>
    <n v="1353.58"/>
    <s v="Wyoming"/>
    <d v="2021-12-01T00:00:00"/>
    <x v="0"/>
    <x v="12"/>
    <x v="1"/>
    <s v="Cheyenne Light Fuel &amp; Power Co"/>
    <x v="1"/>
    <x v="6"/>
  </r>
  <r>
    <n v="5"/>
    <n v="999"/>
    <x v="19"/>
    <s v="106000 Completed Constr not Classfd"/>
    <n v="1"/>
    <n v="0"/>
    <n v="0"/>
    <n v="0"/>
    <n v="0"/>
    <n v="0"/>
    <n v="0"/>
    <n v="0"/>
    <s v="Wyoming"/>
    <d v="2021-12-01T00:00:00"/>
    <x v="0"/>
    <x v="0"/>
    <x v="1"/>
    <s v="Cheyenne Light Fuel &amp; Power Co"/>
    <x v="1"/>
    <x v="8"/>
  </r>
  <r>
    <n v="5"/>
    <n v="999"/>
    <x v="19"/>
    <s v="106000 Completed Constr not Classfd"/>
    <n v="1"/>
    <n v="0"/>
    <n v="0"/>
    <n v="0"/>
    <n v="0"/>
    <n v="0"/>
    <n v="0"/>
    <n v="0"/>
    <s v="Wyoming"/>
    <d v="2021-12-01T00:00:00"/>
    <x v="0"/>
    <x v="1"/>
    <x v="1"/>
    <s v="Cheyenne Light Fuel &amp; Power Co"/>
    <x v="1"/>
    <x v="8"/>
  </r>
  <r>
    <n v="5"/>
    <n v="999"/>
    <x v="19"/>
    <s v="106000 Completed Constr not Classfd"/>
    <n v="1"/>
    <n v="0"/>
    <n v="0"/>
    <n v="0"/>
    <n v="0"/>
    <n v="0"/>
    <n v="0"/>
    <n v="0"/>
    <s v="Wyoming"/>
    <d v="2021-12-01T00:00:00"/>
    <x v="0"/>
    <x v="2"/>
    <x v="1"/>
    <s v="Cheyenne Light Fuel &amp; Power Co"/>
    <x v="1"/>
    <x v="8"/>
  </r>
  <r>
    <n v="5"/>
    <n v="999"/>
    <x v="19"/>
    <s v="106000 Completed Constr not Classfd"/>
    <n v="1"/>
    <n v="0"/>
    <n v="0"/>
    <n v="0"/>
    <n v="0"/>
    <n v="0"/>
    <n v="0"/>
    <n v="0"/>
    <s v="Wyoming"/>
    <d v="2021-12-01T00:00:00"/>
    <x v="0"/>
    <x v="3"/>
    <x v="1"/>
    <s v="Cheyenne Light Fuel &amp; Power Co"/>
    <x v="1"/>
    <x v="8"/>
  </r>
  <r>
    <n v="5"/>
    <n v="999"/>
    <x v="19"/>
    <s v="106000 Completed Constr not Classfd"/>
    <n v="1"/>
    <n v="0"/>
    <n v="0"/>
    <n v="0"/>
    <n v="0"/>
    <n v="0"/>
    <n v="0"/>
    <n v="0"/>
    <s v="Wyoming"/>
    <d v="2021-12-01T00:00:00"/>
    <x v="0"/>
    <x v="4"/>
    <x v="1"/>
    <s v="Cheyenne Light Fuel &amp; Power Co"/>
    <x v="1"/>
    <x v="8"/>
  </r>
  <r>
    <n v="5"/>
    <n v="999"/>
    <x v="19"/>
    <s v="106000 Completed Constr not Classfd"/>
    <n v="1"/>
    <n v="0"/>
    <n v="0"/>
    <n v="0"/>
    <n v="0"/>
    <n v="0"/>
    <n v="0"/>
    <n v="0"/>
    <s v="Wyoming"/>
    <d v="2021-12-01T00:00:00"/>
    <x v="0"/>
    <x v="5"/>
    <x v="1"/>
    <s v="Cheyenne Light Fuel &amp; Power Co"/>
    <x v="1"/>
    <x v="8"/>
  </r>
  <r>
    <n v="5"/>
    <n v="999"/>
    <x v="19"/>
    <s v="106000 Completed Constr not Classfd"/>
    <n v="1"/>
    <n v="0"/>
    <n v="0"/>
    <n v="0"/>
    <n v="0"/>
    <n v="0"/>
    <n v="0"/>
    <n v="0"/>
    <s v="Wyoming"/>
    <d v="2021-12-01T00:00:00"/>
    <x v="0"/>
    <x v="6"/>
    <x v="1"/>
    <s v="Cheyenne Light Fuel &amp; Power Co"/>
    <x v="1"/>
    <x v="8"/>
  </r>
  <r>
    <n v="5"/>
    <n v="999"/>
    <x v="19"/>
    <s v="106000 Completed Constr not Classfd"/>
    <n v="1"/>
    <n v="0"/>
    <n v="0"/>
    <n v="0"/>
    <n v="0"/>
    <n v="0"/>
    <n v="0"/>
    <n v="0"/>
    <s v="Wyoming"/>
    <d v="2021-12-01T00:00:00"/>
    <x v="0"/>
    <x v="7"/>
    <x v="1"/>
    <s v="Cheyenne Light Fuel &amp; Power Co"/>
    <x v="1"/>
    <x v="8"/>
  </r>
  <r>
    <n v="5"/>
    <n v="999"/>
    <x v="19"/>
    <s v="106000 Completed Constr not Classfd"/>
    <n v="1"/>
    <n v="0"/>
    <n v="0"/>
    <n v="0"/>
    <n v="0"/>
    <n v="0"/>
    <n v="0"/>
    <n v="0"/>
    <s v="Wyoming"/>
    <d v="2021-12-01T00:00:00"/>
    <x v="0"/>
    <x v="8"/>
    <x v="1"/>
    <s v="Cheyenne Light Fuel &amp; Power Co"/>
    <x v="1"/>
    <x v="8"/>
  </r>
  <r>
    <n v="5"/>
    <n v="999"/>
    <x v="19"/>
    <s v="106000 Completed Constr not Classfd"/>
    <n v="1"/>
    <n v="0"/>
    <n v="0"/>
    <n v="0"/>
    <n v="0"/>
    <n v="0"/>
    <n v="0"/>
    <n v="0"/>
    <s v="Wyoming"/>
    <d v="2021-12-01T00:00:00"/>
    <x v="0"/>
    <x v="9"/>
    <x v="1"/>
    <s v="Cheyenne Light Fuel &amp; Power Co"/>
    <x v="1"/>
    <x v="8"/>
  </r>
  <r>
    <n v="5"/>
    <n v="999"/>
    <x v="19"/>
    <s v="106000 Completed Constr not Classfd"/>
    <n v="1"/>
    <n v="0"/>
    <n v="0"/>
    <n v="0"/>
    <n v="0"/>
    <n v="0"/>
    <n v="0"/>
    <n v="0"/>
    <s v="Wyoming"/>
    <d v="2021-12-01T00:00:00"/>
    <x v="0"/>
    <x v="10"/>
    <x v="1"/>
    <s v="Cheyenne Light Fuel &amp; Power Co"/>
    <x v="1"/>
    <x v="8"/>
  </r>
  <r>
    <n v="5"/>
    <n v="999"/>
    <x v="19"/>
    <s v="106000 Completed Constr not Classfd"/>
    <n v="1"/>
    <n v="0"/>
    <n v="0"/>
    <n v="0"/>
    <n v="0"/>
    <n v="0"/>
    <n v="0"/>
    <n v="0"/>
    <s v="Wyoming"/>
    <d v="2021-12-01T00:00:00"/>
    <x v="0"/>
    <x v="11"/>
    <x v="1"/>
    <s v="Cheyenne Light Fuel &amp; Power Co"/>
    <x v="1"/>
    <x v="8"/>
  </r>
  <r>
    <n v="5"/>
    <n v="999"/>
    <x v="19"/>
    <s v="106000 Completed Constr not Classfd"/>
    <n v="1"/>
    <n v="0"/>
    <n v="0"/>
    <n v="0"/>
    <n v="0"/>
    <n v="0"/>
    <n v="0"/>
    <n v="0"/>
    <s v="Wyoming"/>
    <d v="2021-12-01T00:00:00"/>
    <x v="0"/>
    <x v="12"/>
    <x v="1"/>
    <s v="Cheyenne Light Fuel &amp; Power Co"/>
    <x v="1"/>
    <x v="8"/>
  </r>
  <r>
    <n v="5"/>
    <n v="999"/>
    <x v="20"/>
    <s v="106000 Completed Constr not Classfd"/>
    <n v="1"/>
    <n v="0"/>
    <n v="0"/>
    <n v="0"/>
    <n v="0"/>
    <n v="0"/>
    <n v="0"/>
    <n v="0"/>
    <s v="Wyoming"/>
    <d v="2021-12-01T00:00:00"/>
    <x v="0"/>
    <x v="0"/>
    <x v="1"/>
    <s v="Cheyenne Light Fuel &amp; Power Co"/>
    <x v="1"/>
    <x v="9"/>
  </r>
  <r>
    <n v="5"/>
    <n v="999"/>
    <x v="20"/>
    <s v="106000 Completed Constr not Classfd"/>
    <n v="1"/>
    <n v="0"/>
    <n v="0"/>
    <n v="0"/>
    <n v="0"/>
    <n v="0"/>
    <n v="0"/>
    <n v="0"/>
    <s v="Wyoming"/>
    <d v="2021-12-01T00:00:00"/>
    <x v="0"/>
    <x v="1"/>
    <x v="1"/>
    <s v="Cheyenne Light Fuel &amp; Power Co"/>
    <x v="1"/>
    <x v="9"/>
  </r>
  <r>
    <n v="5"/>
    <n v="999"/>
    <x v="20"/>
    <s v="106000 Completed Constr not Classfd"/>
    <n v="1"/>
    <n v="0"/>
    <n v="0"/>
    <n v="0"/>
    <n v="0"/>
    <n v="0"/>
    <n v="0"/>
    <n v="0"/>
    <s v="Wyoming"/>
    <d v="2021-12-01T00:00:00"/>
    <x v="0"/>
    <x v="2"/>
    <x v="1"/>
    <s v="Cheyenne Light Fuel &amp; Power Co"/>
    <x v="1"/>
    <x v="9"/>
  </r>
  <r>
    <n v="5"/>
    <n v="999"/>
    <x v="20"/>
    <s v="106000 Completed Constr not Classfd"/>
    <n v="1"/>
    <n v="0"/>
    <n v="0"/>
    <n v="0"/>
    <n v="0"/>
    <n v="0"/>
    <n v="0"/>
    <n v="0"/>
    <s v="Wyoming"/>
    <d v="2021-12-01T00:00:00"/>
    <x v="0"/>
    <x v="3"/>
    <x v="1"/>
    <s v="Cheyenne Light Fuel &amp; Power Co"/>
    <x v="1"/>
    <x v="9"/>
  </r>
  <r>
    <n v="5"/>
    <n v="999"/>
    <x v="20"/>
    <s v="106000 Completed Constr not Classfd"/>
    <n v="1"/>
    <n v="0"/>
    <n v="0"/>
    <n v="0"/>
    <n v="0"/>
    <n v="0"/>
    <n v="0"/>
    <n v="0"/>
    <s v="Wyoming"/>
    <d v="2021-12-01T00:00:00"/>
    <x v="0"/>
    <x v="4"/>
    <x v="1"/>
    <s v="Cheyenne Light Fuel &amp; Power Co"/>
    <x v="1"/>
    <x v="9"/>
  </r>
  <r>
    <n v="5"/>
    <n v="999"/>
    <x v="20"/>
    <s v="106000 Completed Constr not Classfd"/>
    <n v="1"/>
    <n v="0"/>
    <n v="0"/>
    <n v="0"/>
    <n v="0"/>
    <n v="0"/>
    <n v="0"/>
    <n v="0"/>
    <s v="Wyoming"/>
    <d v="2021-12-01T00:00:00"/>
    <x v="0"/>
    <x v="5"/>
    <x v="1"/>
    <s v="Cheyenne Light Fuel &amp; Power Co"/>
    <x v="1"/>
    <x v="9"/>
  </r>
  <r>
    <n v="5"/>
    <n v="999"/>
    <x v="20"/>
    <s v="106000 Completed Constr not Classfd"/>
    <n v="1"/>
    <n v="0"/>
    <n v="0"/>
    <n v="0"/>
    <n v="0"/>
    <n v="0"/>
    <n v="0"/>
    <n v="0"/>
    <s v="Wyoming"/>
    <d v="2021-12-01T00:00:00"/>
    <x v="0"/>
    <x v="6"/>
    <x v="1"/>
    <s v="Cheyenne Light Fuel &amp; Power Co"/>
    <x v="1"/>
    <x v="9"/>
  </r>
  <r>
    <n v="5"/>
    <n v="999"/>
    <x v="20"/>
    <s v="106000 Completed Constr not Classfd"/>
    <n v="1"/>
    <n v="0"/>
    <n v="0"/>
    <n v="0"/>
    <n v="0"/>
    <n v="0"/>
    <n v="0"/>
    <n v="0"/>
    <s v="Wyoming"/>
    <d v="2021-12-01T00:00:00"/>
    <x v="0"/>
    <x v="7"/>
    <x v="1"/>
    <s v="Cheyenne Light Fuel &amp; Power Co"/>
    <x v="1"/>
    <x v="9"/>
  </r>
  <r>
    <n v="5"/>
    <n v="999"/>
    <x v="20"/>
    <s v="106000 Completed Constr not Classfd"/>
    <n v="1"/>
    <n v="0"/>
    <n v="0"/>
    <n v="0"/>
    <n v="0"/>
    <n v="0"/>
    <n v="0"/>
    <n v="0"/>
    <s v="Wyoming"/>
    <d v="2021-12-01T00:00:00"/>
    <x v="0"/>
    <x v="8"/>
    <x v="1"/>
    <s v="Cheyenne Light Fuel &amp; Power Co"/>
    <x v="1"/>
    <x v="9"/>
  </r>
  <r>
    <n v="5"/>
    <n v="999"/>
    <x v="20"/>
    <s v="106000 Completed Constr not Classfd"/>
    <n v="1"/>
    <n v="0"/>
    <n v="0"/>
    <n v="0"/>
    <n v="0"/>
    <n v="0"/>
    <n v="0"/>
    <n v="0"/>
    <s v="Wyoming"/>
    <d v="2021-12-01T00:00:00"/>
    <x v="0"/>
    <x v="9"/>
    <x v="1"/>
    <s v="Cheyenne Light Fuel &amp; Power Co"/>
    <x v="1"/>
    <x v="9"/>
  </r>
  <r>
    <n v="5"/>
    <n v="999"/>
    <x v="20"/>
    <s v="106000 Completed Constr not Classfd"/>
    <n v="1"/>
    <n v="0"/>
    <n v="0"/>
    <n v="0"/>
    <n v="0"/>
    <n v="0"/>
    <n v="0"/>
    <n v="0"/>
    <s v="Wyoming"/>
    <d v="2021-12-01T00:00:00"/>
    <x v="0"/>
    <x v="10"/>
    <x v="1"/>
    <s v="Cheyenne Light Fuel &amp; Power Co"/>
    <x v="1"/>
    <x v="9"/>
  </r>
  <r>
    <n v="5"/>
    <n v="999"/>
    <x v="20"/>
    <s v="106000 Completed Constr not Classfd"/>
    <n v="1"/>
    <n v="0"/>
    <n v="0"/>
    <n v="0"/>
    <n v="0"/>
    <n v="0"/>
    <n v="0"/>
    <n v="0"/>
    <s v="Wyoming"/>
    <d v="2021-12-01T00:00:00"/>
    <x v="0"/>
    <x v="11"/>
    <x v="1"/>
    <s v="Cheyenne Light Fuel &amp; Power Co"/>
    <x v="1"/>
    <x v="9"/>
  </r>
  <r>
    <n v="5"/>
    <n v="999"/>
    <x v="20"/>
    <s v="106000 Completed Constr not Classfd"/>
    <n v="1"/>
    <n v="0"/>
    <n v="0"/>
    <n v="0"/>
    <n v="0"/>
    <n v="0"/>
    <n v="0"/>
    <n v="0"/>
    <s v="Wyoming"/>
    <d v="2021-12-01T00:00:00"/>
    <x v="0"/>
    <x v="12"/>
    <x v="1"/>
    <s v="Cheyenne Light Fuel &amp; Power Co"/>
    <x v="1"/>
    <x v="9"/>
  </r>
  <r>
    <n v="5"/>
    <n v="999"/>
    <x v="21"/>
    <s v="106000 Completed Constr not Classfd"/>
    <n v="1"/>
    <n v="0"/>
    <n v="0"/>
    <n v="0"/>
    <n v="0"/>
    <n v="0"/>
    <n v="0"/>
    <n v="0"/>
    <s v="Wyoming"/>
    <d v="2021-12-01T00:00:00"/>
    <x v="0"/>
    <x v="0"/>
    <x v="1"/>
    <s v="Cheyenne Light Fuel &amp; Power Co"/>
    <x v="1"/>
    <x v="10"/>
  </r>
  <r>
    <n v="5"/>
    <n v="999"/>
    <x v="21"/>
    <s v="106000 Completed Constr not Classfd"/>
    <n v="1"/>
    <n v="0"/>
    <n v="0"/>
    <n v="0"/>
    <n v="0"/>
    <n v="0"/>
    <n v="0"/>
    <n v="0"/>
    <s v="Wyoming"/>
    <d v="2021-12-01T00:00:00"/>
    <x v="0"/>
    <x v="1"/>
    <x v="1"/>
    <s v="Cheyenne Light Fuel &amp; Power Co"/>
    <x v="1"/>
    <x v="10"/>
  </r>
  <r>
    <n v="5"/>
    <n v="999"/>
    <x v="21"/>
    <s v="106000 Completed Constr not Classfd"/>
    <n v="1"/>
    <n v="0"/>
    <n v="0"/>
    <n v="0"/>
    <n v="0"/>
    <n v="0"/>
    <n v="0"/>
    <n v="0"/>
    <s v="Wyoming"/>
    <d v="2021-12-01T00:00:00"/>
    <x v="0"/>
    <x v="2"/>
    <x v="1"/>
    <s v="Cheyenne Light Fuel &amp; Power Co"/>
    <x v="1"/>
    <x v="10"/>
  </r>
  <r>
    <n v="5"/>
    <n v="999"/>
    <x v="21"/>
    <s v="106000 Completed Constr not Classfd"/>
    <n v="1"/>
    <n v="0"/>
    <n v="0"/>
    <n v="0"/>
    <n v="0"/>
    <n v="0"/>
    <n v="0"/>
    <n v="0"/>
    <s v="Wyoming"/>
    <d v="2021-12-01T00:00:00"/>
    <x v="0"/>
    <x v="3"/>
    <x v="1"/>
    <s v="Cheyenne Light Fuel &amp; Power Co"/>
    <x v="1"/>
    <x v="10"/>
  </r>
  <r>
    <n v="5"/>
    <n v="999"/>
    <x v="21"/>
    <s v="106000 Completed Constr not Classfd"/>
    <n v="1"/>
    <n v="0"/>
    <n v="0"/>
    <n v="0"/>
    <n v="0"/>
    <n v="0"/>
    <n v="0"/>
    <n v="0"/>
    <s v="Wyoming"/>
    <d v="2021-12-01T00:00:00"/>
    <x v="0"/>
    <x v="4"/>
    <x v="1"/>
    <s v="Cheyenne Light Fuel &amp; Power Co"/>
    <x v="1"/>
    <x v="10"/>
  </r>
  <r>
    <n v="5"/>
    <n v="999"/>
    <x v="21"/>
    <s v="106000 Completed Constr not Classfd"/>
    <n v="1"/>
    <n v="0"/>
    <n v="0"/>
    <n v="0"/>
    <n v="0"/>
    <n v="0"/>
    <n v="0"/>
    <n v="0"/>
    <s v="Wyoming"/>
    <d v="2021-12-01T00:00:00"/>
    <x v="0"/>
    <x v="5"/>
    <x v="1"/>
    <s v="Cheyenne Light Fuel &amp; Power Co"/>
    <x v="1"/>
    <x v="10"/>
  </r>
  <r>
    <n v="5"/>
    <n v="999"/>
    <x v="21"/>
    <s v="106000 Completed Constr not Classfd"/>
    <n v="1"/>
    <n v="0"/>
    <n v="0"/>
    <n v="0"/>
    <n v="0"/>
    <n v="0"/>
    <n v="0"/>
    <n v="0"/>
    <s v="Wyoming"/>
    <d v="2021-12-01T00:00:00"/>
    <x v="0"/>
    <x v="6"/>
    <x v="1"/>
    <s v="Cheyenne Light Fuel &amp; Power Co"/>
    <x v="1"/>
    <x v="10"/>
  </r>
  <r>
    <n v="5"/>
    <n v="999"/>
    <x v="21"/>
    <s v="106000 Completed Constr not Classfd"/>
    <n v="1"/>
    <n v="0"/>
    <n v="0"/>
    <n v="0"/>
    <n v="0"/>
    <n v="0"/>
    <n v="0"/>
    <n v="0"/>
    <s v="Wyoming"/>
    <d v="2021-12-01T00:00:00"/>
    <x v="0"/>
    <x v="7"/>
    <x v="1"/>
    <s v="Cheyenne Light Fuel &amp; Power Co"/>
    <x v="1"/>
    <x v="10"/>
  </r>
  <r>
    <n v="5"/>
    <n v="999"/>
    <x v="21"/>
    <s v="106000 Completed Constr not Classfd"/>
    <n v="1"/>
    <n v="0"/>
    <n v="0"/>
    <n v="0"/>
    <n v="0"/>
    <n v="0"/>
    <n v="0"/>
    <n v="0"/>
    <s v="Wyoming"/>
    <d v="2021-12-01T00:00:00"/>
    <x v="0"/>
    <x v="8"/>
    <x v="1"/>
    <s v="Cheyenne Light Fuel &amp; Power Co"/>
    <x v="1"/>
    <x v="10"/>
  </r>
  <r>
    <n v="5"/>
    <n v="999"/>
    <x v="21"/>
    <s v="106000 Completed Constr not Classfd"/>
    <n v="1"/>
    <n v="0"/>
    <n v="0"/>
    <n v="0"/>
    <n v="0"/>
    <n v="0"/>
    <n v="0"/>
    <n v="0"/>
    <s v="Wyoming"/>
    <d v="2021-12-01T00:00:00"/>
    <x v="0"/>
    <x v="9"/>
    <x v="1"/>
    <s v="Cheyenne Light Fuel &amp; Power Co"/>
    <x v="1"/>
    <x v="10"/>
  </r>
  <r>
    <n v="5"/>
    <n v="999"/>
    <x v="21"/>
    <s v="106000 Completed Constr not Classfd"/>
    <n v="1"/>
    <n v="0"/>
    <n v="0"/>
    <n v="0"/>
    <n v="0"/>
    <n v="0"/>
    <n v="0"/>
    <n v="0"/>
    <s v="Wyoming"/>
    <d v="2021-12-01T00:00:00"/>
    <x v="0"/>
    <x v="10"/>
    <x v="1"/>
    <s v="Cheyenne Light Fuel &amp; Power Co"/>
    <x v="1"/>
    <x v="10"/>
  </r>
  <r>
    <n v="5"/>
    <n v="999"/>
    <x v="21"/>
    <s v="106000 Completed Constr not Classfd"/>
    <n v="1"/>
    <n v="0"/>
    <n v="0"/>
    <n v="0"/>
    <n v="0"/>
    <n v="0"/>
    <n v="0"/>
    <n v="0"/>
    <s v="Wyoming"/>
    <d v="2021-12-01T00:00:00"/>
    <x v="0"/>
    <x v="11"/>
    <x v="1"/>
    <s v="Cheyenne Light Fuel &amp; Power Co"/>
    <x v="1"/>
    <x v="10"/>
  </r>
  <r>
    <n v="5"/>
    <n v="999"/>
    <x v="21"/>
    <s v="106000 Completed Constr not Classfd"/>
    <n v="1"/>
    <n v="0"/>
    <n v="0"/>
    <n v="0"/>
    <n v="0"/>
    <n v="0"/>
    <n v="0"/>
    <n v="0"/>
    <s v="Wyoming"/>
    <d v="2021-12-01T00:00:00"/>
    <x v="0"/>
    <x v="12"/>
    <x v="1"/>
    <s v="Cheyenne Light Fuel &amp; Power Co"/>
    <x v="1"/>
    <x v="10"/>
  </r>
  <r>
    <n v="5"/>
    <n v="122"/>
    <x v="24"/>
    <s v="106000 Completed Constr not Classfd"/>
    <n v="1"/>
    <n v="0"/>
    <n v="49078.590000000004"/>
    <n v="0"/>
    <n v="0"/>
    <n v="0"/>
    <n v="0"/>
    <n v="49078.590000000004"/>
    <s v="Wyoming"/>
    <d v="2021-12-01T00:00:00"/>
    <x v="0"/>
    <x v="0"/>
    <x v="0"/>
    <s v="Cheyenne Light Fuel &amp; Power Co"/>
    <x v="2"/>
    <x v="12"/>
  </r>
  <r>
    <n v="5"/>
    <n v="122"/>
    <x v="24"/>
    <s v="106000 Completed Constr not Classfd"/>
    <n v="1"/>
    <n v="49078.590000000004"/>
    <n v="0"/>
    <n v="0"/>
    <n v="0"/>
    <n v="0"/>
    <n v="0"/>
    <n v="49078.590000000004"/>
    <s v="Wyoming"/>
    <d v="2021-12-01T00:00:00"/>
    <x v="0"/>
    <x v="1"/>
    <x v="0"/>
    <s v="Cheyenne Light Fuel &amp; Power Co"/>
    <x v="2"/>
    <x v="12"/>
  </r>
  <r>
    <n v="5"/>
    <n v="122"/>
    <x v="24"/>
    <s v="106000 Completed Constr not Classfd"/>
    <n v="1"/>
    <n v="49078.590000000004"/>
    <n v="0"/>
    <n v="0"/>
    <n v="0"/>
    <n v="0"/>
    <n v="0"/>
    <n v="49078.590000000004"/>
    <s v="Wyoming"/>
    <d v="2021-12-01T00:00:00"/>
    <x v="0"/>
    <x v="2"/>
    <x v="0"/>
    <s v="Cheyenne Light Fuel &amp; Power Co"/>
    <x v="2"/>
    <x v="12"/>
  </r>
  <r>
    <n v="5"/>
    <n v="122"/>
    <x v="24"/>
    <s v="106000 Completed Constr not Classfd"/>
    <n v="1"/>
    <n v="49078.590000000004"/>
    <n v="61382.340000000004"/>
    <n v="0"/>
    <n v="0"/>
    <n v="0"/>
    <n v="0"/>
    <n v="110460.93000000001"/>
    <s v="Wyoming"/>
    <d v="2021-12-01T00:00:00"/>
    <x v="0"/>
    <x v="3"/>
    <x v="0"/>
    <s v="Cheyenne Light Fuel &amp; Power Co"/>
    <x v="2"/>
    <x v="12"/>
  </r>
  <r>
    <n v="5"/>
    <n v="122"/>
    <x v="24"/>
    <s v="106000 Completed Constr not Classfd"/>
    <n v="1"/>
    <n v="110460.93000000001"/>
    <n v="14803.17"/>
    <n v="0"/>
    <n v="0"/>
    <n v="0"/>
    <n v="0"/>
    <n v="125264.1"/>
    <s v="Wyoming"/>
    <d v="2021-12-01T00:00:00"/>
    <x v="0"/>
    <x v="4"/>
    <x v="0"/>
    <s v="Cheyenne Light Fuel &amp; Power Co"/>
    <x v="2"/>
    <x v="12"/>
  </r>
  <r>
    <n v="5"/>
    <n v="122"/>
    <x v="24"/>
    <s v="106000 Completed Constr not Classfd"/>
    <n v="1"/>
    <n v="125264.1"/>
    <n v="-49782.11"/>
    <n v="0"/>
    <n v="0"/>
    <n v="0"/>
    <n v="0"/>
    <n v="75481.990000000005"/>
    <s v="Wyoming"/>
    <d v="2021-12-01T00:00:00"/>
    <x v="0"/>
    <x v="5"/>
    <x v="0"/>
    <s v="Cheyenne Light Fuel &amp; Power Co"/>
    <x v="2"/>
    <x v="12"/>
  </r>
  <r>
    <n v="5"/>
    <n v="122"/>
    <x v="24"/>
    <s v="106000 Completed Constr not Classfd"/>
    <n v="1"/>
    <n v="75481.990000000005"/>
    <n v="0"/>
    <n v="0"/>
    <n v="0"/>
    <n v="0"/>
    <n v="0"/>
    <n v="75481.990000000005"/>
    <s v="Wyoming"/>
    <d v="2021-12-01T00:00:00"/>
    <x v="0"/>
    <x v="6"/>
    <x v="0"/>
    <s v="Cheyenne Light Fuel &amp; Power Co"/>
    <x v="2"/>
    <x v="12"/>
  </r>
  <r>
    <n v="5"/>
    <n v="122"/>
    <x v="24"/>
    <s v="106000 Completed Constr not Classfd"/>
    <n v="1"/>
    <n v="75481.990000000005"/>
    <n v="-75481.990000000005"/>
    <n v="0"/>
    <n v="0"/>
    <n v="0"/>
    <n v="0"/>
    <n v="0"/>
    <s v="Wyoming"/>
    <d v="2021-12-01T00:00:00"/>
    <x v="0"/>
    <x v="7"/>
    <x v="0"/>
    <s v="Cheyenne Light Fuel &amp; Power Co"/>
    <x v="2"/>
    <x v="12"/>
  </r>
  <r>
    <n v="5"/>
    <n v="122"/>
    <x v="24"/>
    <s v="106000 Completed Constr not Classfd"/>
    <n v="1"/>
    <n v="0"/>
    <n v="0"/>
    <n v="0"/>
    <n v="0"/>
    <n v="0"/>
    <n v="0"/>
    <n v="0"/>
    <s v="Wyoming"/>
    <d v="2021-12-01T00:00:00"/>
    <x v="0"/>
    <x v="8"/>
    <x v="0"/>
    <s v="Cheyenne Light Fuel &amp; Power Co"/>
    <x v="2"/>
    <x v="12"/>
  </r>
  <r>
    <n v="5"/>
    <n v="122"/>
    <x v="24"/>
    <s v="106000 Completed Constr not Classfd"/>
    <n v="1"/>
    <n v="0"/>
    <n v="280279.88"/>
    <n v="0"/>
    <n v="0"/>
    <n v="0"/>
    <n v="0"/>
    <n v="280279.88"/>
    <s v="Wyoming"/>
    <d v="2021-12-01T00:00:00"/>
    <x v="0"/>
    <x v="9"/>
    <x v="0"/>
    <s v="Cheyenne Light Fuel &amp; Power Co"/>
    <x v="2"/>
    <x v="12"/>
  </r>
  <r>
    <n v="5"/>
    <n v="122"/>
    <x v="24"/>
    <s v="106000 Completed Constr not Classfd"/>
    <n v="1"/>
    <n v="280279.88"/>
    <n v="0"/>
    <n v="0"/>
    <n v="0"/>
    <n v="0"/>
    <n v="0"/>
    <n v="280279.88"/>
    <s v="Wyoming"/>
    <d v="2021-12-01T00:00:00"/>
    <x v="0"/>
    <x v="10"/>
    <x v="0"/>
    <s v="Cheyenne Light Fuel &amp; Power Co"/>
    <x v="2"/>
    <x v="12"/>
  </r>
  <r>
    <n v="5"/>
    <n v="122"/>
    <x v="24"/>
    <s v="106000 Completed Constr not Classfd"/>
    <n v="1"/>
    <n v="280279.88"/>
    <n v="0"/>
    <n v="0"/>
    <n v="0"/>
    <n v="0"/>
    <n v="0"/>
    <n v="280279.88"/>
    <s v="Wyoming"/>
    <d v="2021-12-01T00:00:00"/>
    <x v="0"/>
    <x v="11"/>
    <x v="0"/>
    <s v="Cheyenne Light Fuel &amp; Power Co"/>
    <x v="2"/>
    <x v="12"/>
  </r>
  <r>
    <n v="5"/>
    <n v="122"/>
    <x v="24"/>
    <s v="106000 Completed Constr not Classfd"/>
    <n v="1"/>
    <n v="280279.88"/>
    <n v="184161.37"/>
    <n v="0"/>
    <n v="0"/>
    <n v="0"/>
    <n v="0"/>
    <n v="464441.25"/>
    <s v="Wyoming"/>
    <d v="2021-12-01T00:00:00"/>
    <x v="0"/>
    <x v="12"/>
    <x v="0"/>
    <s v="Cheyenne Light Fuel &amp; Power Co"/>
    <x v="2"/>
    <x v="12"/>
  </r>
  <r>
    <n v="5"/>
    <n v="122"/>
    <x v="25"/>
    <s v="106000 Completed Constr not Classfd"/>
    <n v="1"/>
    <n v="26624.9"/>
    <n v="-26624.9"/>
    <n v="0"/>
    <n v="0"/>
    <n v="0"/>
    <n v="0"/>
    <n v="0"/>
    <s v="Wyoming"/>
    <d v="2021-12-01T00:00:00"/>
    <x v="0"/>
    <x v="0"/>
    <x v="0"/>
    <s v="Cheyenne Light Fuel &amp; Power Co"/>
    <x v="2"/>
    <x v="13"/>
  </r>
  <r>
    <n v="5"/>
    <n v="122"/>
    <x v="25"/>
    <s v="106000 Completed Constr not Classfd"/>
    <n v="1"/>
    <n v="0"/>
    <n v="0"/>
    <n v="0"/>
    <n v="0"/>
    <n v="0"/>
    <n v="0"/>
    <n v="0"/>
    <s v="Wyoming"/>
    <d v="2021-12-01T00:00:00"/>
    <x v="0"/>
    <x v="1"/>
    <x v="0"/>
    <s v="Cheyenne Light Fuel &amp; Power Co"/>
    <x v="2"/>
    <x v="13"/>
  </r>
  <r>
    <n v="5"/>
    <n v="122"/>
    <x v="25"/>
    <s v="106000 Completed Constr not Classfd"/>
    <n v="1"/>
    <n v="0"/>
    <n v="0"/>
    <n v="0"/>
    <n v="0"/>
    <n v="0"/>
    <n v="0"/>
    <n v="0"/>
    <s v="Wyoming"/>
    <d v="2021-12-01T00:00:00"/>
    <x v="0"/>
    <x v="2"/>
    <x v="0"/>
    <s v="Cheyenne Light Fuel &amp; Power Co"/>
    <x v="2"/>
    <x v="13"/>
  </r>
  <r>
    <n v="5"/>
    <n v="122"/>
    <x v="25"/>
    <s v="106000 Completed Constr not Classfd"/>
    <n v="1"/>
    <n v="0"/>
    <n v="0"/>
    <n v="0"/>
    <n v="0"/>
    <n v="0"/>
    <n v="0"/>
    <n v="0"/>
    <s v="Wyoming"/>
    <d v="2021-12-01T00:00:00"/>
    <x v="0"/>
    <x v="3"/>
    <x v="0"/>
    <s v="Cheyenne Light Fuel &amp; Power Co"/>
    <x v="2"/>
    <x v="13"/>
  </r>
  <r>
    <n v="5"/>
    <n v="122"/>
    <x v="25"/>
    <s v="106000 Completed Constr not Classfd"/>
    <n v="1"/>
    <n v="0"/>
    <n v="0"/>
    <n v="0"/>
    <n v="0"/>
    <n v="0"/>
    <n v="0"/>
    <n v="0"/>
    <s v="Wyoming"/>
    <d v="2021-12-01T00:00:00"/>
    <x v="0"/>
    <x v="4"/>
    <x v="0"/>
    <s v="Cheyenne Light Fuel &amp; Power Co"/>
    <x v="2"/>
    <x v="13"/>
  </r>
  <r>
    <n v="5"/>
    <n v="122"/>
    <x v="25"/>
    <s v="106000 Completed Constr not Classfd"/>
    <n v="1"/>
    <n v="0"/>
    <n v="453237.48"/>
    <n v="0"/>
    <n v="0"/>
    <n v="0"/>
    <n v="0"/>
    <n v="453237.48"/>
    <s v="Wyoming"/>
    <d v="2021-12-01T00:00:00"/>
    <x v="0"/>
    <x v="5"/>
    <x v="0"/>
    <s v="Cheyenne Light Fuel &amp; Power Co"/>
    <x v="2"/>
    <x v="13"/>
  </r>
  <r>
    <n v="5"/>
    <n v="122"/>
    <x v="25"/>
    <s v="106000 Completed Constr not Classfd"/>
    <n v="1"/>
    <n v="453237.48"/>
    <n v="0"/>
    <n v="0"/>
    <n v="0"/>
    <n v="0"/>
    <n v="0"/>
    <n v="453237.48"/>
    <s v="Wyoming"/>
    <d v="2021-12-01T00:00:00"/>
    <x v="0"/>
    <x v="6"/>
    <x v="0"/>
    <s v="Cheyenne Light Fuel &amp; Power Co"/>
    <x v="2"/>
    <x v="13"/>
  </r>
  <r>
    <n v="5"/>
    <n v="122"/>
    <x v="25"/>
    <s v="106000 Completed Constr not Classfd"/>
    <n v="1"/>
    <n v="453237.48"/>
    <n v="0"/>
    <n v="0"/>
    <n v="0"/>
    <n v="0"/>
    <n v="0"/>
    <n v="453237.48"/>
    <s v="Wyoming"/>
    <d v="2021-12-01T00:00:00"/>
    <x v="0"/>
    <x v="7"/>
    <x v="0"/>
    <s v="Cheyenne Light Fuel &amp; Power Co"/>
    <x v="2"/>
    <x v="13"/>
  </r>
  <r>
    <n v="5"/>
    <n v="122"/>
    <x v="25"/>
    <s v="106000 Completed Constr not Classfd"/>
    <n v="1"/>
    <n v="453237.48"/>
    <n v="205712.7"/>
    <n v="0"/>
    <n v="0"/>
    <n v="0"/>
    <n v="0"/>
    <n v="658950.18000000005"/>
    <s v="Wyoming"/>
    <d v="2021-12-01T00:00:00"/>
    <x v="0"/>
    <x v="8"/>
    <x v="0"/>
    <s v="Cheyenne Light Fuel &amp; Power Co"/>
    <x v="2"/>
    <x v="13"/>
  </r>
  <r>
    <n v="5"/>
    <n v="122"/>
    <x v="25"/>
    <s v="106000 Completed Constr not Classfd"/>
    <n v="1"/>
    <n v="658950.18000000005"/>
    <n v="-451291.12"/>
    <n v="0"/>
    <n v="0"/>
    <n v="0"/>
    <n v="0"/>
    <n v="207659.06"/>
    <s v="Wyoming"/>
    <d v="2021-12-01T00:00:00"/>
    <x v="0"/>
    <x v="9"/>
    <x v="0"/>
    <s v="Cheyenne Light Fuel &amp; Power Co"/>
    <x v="2"/>
    <x v="13"/>
  </r>
  <r>
    <n v="5"/>
    <n v="122"/>
    <x v="25"/>
    <s v="106000 Completed Constr not Classfd"/>
    <n v="1"/>
    <n v="207659.06"/>
    <n v="52949.36"/>
    <n v="0"/>
    <n v="0"/>
    <n v="0"/>
    <n v="0"/>
    <n v="260608.42"/>
    <s v="Wyoming"/>
    <d v="2021-12-01T00:00:00"/>
    <x v="0"/>
    <x v="10"/>
    <x v="0"/>
    <s v="Cheyenne Light Fuel &amp; Power Co"/>
    <x v="2"/>
    <x v="13"/>
  </r>
  <r>
    <n v="5"/>
    <n v="122"/>
    <x v="25"/>
    <s v="106000 Completed Constr not Classfd"/>
    <n v="1"/>
    <n v="260608.42"/>
    <n v="4314.38"/>
    <n v="0"/>
    <n v="0"/>
    <n v="0"/>
    <n v="0"/>
    <n v="264922.8"/>
    <s v="Wyoming"/>
    <d v="2021-12-01T00:00:00"/>
    <x v="0"/>
    <x v="11"/>
    <x v="0"/>
    <s v="Cheyenne Light Fuel &amp; Power Co"/>
    <x v="2"/>
    <x v="13"/>
  </r>
  <r>
    <n v="5"/>
    <n v="122"/>
    <x v="25"/>
    <s v="106000 Completed Constr not Classfd"/>
    <n v="1"/>
    <n v="264922.8"/>
    <n v="233989.71"/>
    <n v="0"/>
    <n v="0"/>
    <n v="0"/>
    <n v="0"/>
    <n v="498912.51"/>
    <s v="Wyoming"/>
    <d v="2021-12-01T00:00:00"/>
    <x v="0"/>
    <x v="12"/>
    <x v="0"/>
    <s v="Cheyenne Light Fuel &amp; Power Co"/>
    <x v="2"/>
    <x v="13"/>
  </r>
  <r>
    <n v="5"/>
    <n v="122"/>
    <x v="141"/>
    <s v="106000 Completed Constr not Classfd"/>
    <n v="1"/>
    <n v="0"/>
    <n v="466249.03"/>
    <n v="0"/>
    <n v="0"/>
    <n v="0"/>
    <n v="0"/>
    <n v="466249.03"/>
    <s v="Wyoming"/>
    <d v="2021-12-01T00:00:00"/>
    <x v="0"/>
    <x v="9"/>
    <x v="0"/>
    <s v="Cheyenne Light Fuel &amp; Power Co"/>
    <x v="2"/>
    <x v="13"/>
  </r>
  <r>
    <n v="5"/>
    <n v="122"/>
    <x v="141"/>
    <s v="106000 Completed Constr not Classfd"/>
    <n v="1"/>
    <n v="466249.03"/>
    <n v="0"/>
    <n v="0"/>
    <n v="0"/>
    <n v="0"/>
    <n v="0"/>
    <n v="466249.03"/>
    <s v="Wyoming"/>
    <d v="2021-12-01T00:00:00"/>
    <x v="0"/>
    <x v="10"/>
    <x v="0"/>
    <s v="Cheyenne Light Fuel &amp; Power Co"/>
    <x v="2"/>
    <x v="13"/>
  </r>
  <r>
    <n v="5"/>
    <n v="122"/>
    <x v="141"/>
    <s v="106000 Completed Constr not Classfd"/>
    <n v="1"/>
    <n v="466249.03"/>
    <n v="0"/>
    <n v="0"/>
    <n v="0"/>
    <n v="0"/>
    <n v="0"/>
    <n v="466249.03"/>
    <s v="Wyoming"/>
    <d v="2021-12-01T00:00:00"/>
    <x v="0"/>
    <x v="11"/>
    <x v="0"/>
    <s v="Cheyenne Light Fuel &amp; Power Co"/>
    <x v="2"/>
    <x v="13"/>
  </r>
  <r>
    <n v="5"/>
    <n v="122"/>
    <x v="141"/>
    <s v="106000 Completed Constr not Classfd"/>
    <n v="1"/>
    <n v="466249.03"/>
    <n v="-466249.03"/>
    <n v="0"/>
    <n v="0"/>
    <n v="0"/>
    <n v="0"/>
    <n v="0"/>
    <s v="Wyoming"/>
    <d v="2021-12-01T00:00:00"/>
    <x v="0"/>
    <x v="12"/>
    <x v="0"/>
    <s v="Cheyenne Light Fuel &amp; Power Co"/>
    <x v="2"/>
    <x v="13"/>
  </r>
  <r>
    <n v="5"/>
    <n v="122"/>
    <x v="26"/>
    <s v="106000 Completed Constr not Classfd"/>
    <n v="1"/>
    <n v="0"/>
    <n v="0"/>
    <n v="0"/>
    <n v="0"/>
    <n v="0"/>
    <n v="0"/>
    <n v="0"/>
    <s v="Wyoming"/>
    <d v="2021-12-01T00:00:00"/>
    <x v="0"/>
    <x v="0"/>
    <x v="0"/>
    <s v="Cheyenne Light Fuel &amp; Power Co"/>
    <x v="2"/>
    <x v="14"/>
  </r>
  <r>
    <n v="5"/>
    <n v="122"/>
    <x v="26"/>
    <s v="106000 Completed Constr not Classfd"/>
    <n v="1"/>
    <n v="0"/>
    <n v="0"/>
    <n v="0"/>
    <n v="0"/>
    <n v="0"/>
    <n v="0"/>
    <n v="0"/>
    <s v="Wyoming"/>
    <d v="2021-12-01T00:00:00"/>
    <x v="0"/>
    <x v="1"/>
    <x v="0"/>
    <s v="Cheyenne Light Fuel &amp; Power Co"/>
    <x v="2"/>
    <x v="14"/>
  </r>
  <r>
    <n v="5"/>
    <n v="122"/>
    <x v="26"/>
    <s v="106000 Completed Constr not Classfd"/>
    <n v="1"/>
    <n v="0"/>
    <n v="93242.69"/>
    <n v="0"/>
    <n v="0"/>
    <n v="0"/>
    <n v="0"/>
    <n v="93242.69"/>
    <s v="Wyoming"/>
    <d v="2021-12-01T00:00:00"/>
    <x v="0"/>
    <x v="2"/>
    <x v="0"/>
    <s v="Cheyenne Light Fuel &amp; Power Co"/>
    <x v="2"/>
    <x v="14"/>
  </r>
  <r>
    <n v="5"/>
    <n v="122"/>
    <x v="26"/>
    <s v="106000 Completed Constr not Classfd"/>
    <n v="1"/>
    <n v="93242.69"/>
    <n v="549014.69999999995"/>
    <n v="0"/>
    <n v="0"/>
    <n v="0"/>
    <n v="0"/>
    <n v="642257.39"/>
    <s v="Wyoming"/>
    <d v="2021-12-01T00:00:00"/>
    <x v="0"/>
    <x v="3"/>
    <x v="0"/>
    <s v="Cheyenne Light Fuel &amp; Power Co"/>
    <x v="2"/>
    <x v="14"/>
  </r>
  <r>
    <n v="5"/>
    <n v="122"/>
    <x v="26"/>
    <s v="106000 Completed Constr not Classfd"/>
    <n v="1"/>
    <n v="642257.39"/>
    <n v="-11371.9"/>
    <n v="0"/>
    <n v="0"/>
    <n v="0"/>
    <n v="0"/>
    <n v="630885.49"/>
    <s v="Wyoming"/>
    <d v="2021-12-01T00:00:00"/>
    <x v="0"/>
    <x v="4"/>
    <x v="0"/>
    <s v="Cheyenne Light Fuel &amp; Power Co"/>
    <x v="2"/>
    <x v="14"/>
  </r>
  <r>
    <n v="5"/>
    <n v="122"/>
    <x v="26"/>
    <s v="106000 Completed Constr not Classfd"/>
    <n v="1"/>
    <n v="630885.49"/>
    <n v="475.04"/>
    <n v="0"/>
    <n v="0"/>
    <n v="0"/>
    <n v="0"/>
    <n v="631360.53"/>
    <s v="Wyoming"/>
    <d v="2021-12-01T00:00:00"/>
    <x v="0"/>
    <x v="5"/>
    <x v="0"/>
    <s v="Cheyenne Light Fuel &amp; Power Co"/>
    <x v="2"/>
    <x v="14"/>
  </r>
  <r>
    <n v="5"/>
    <n v="122"/>
    <x v="26"/>
    <s v="106000 Completed Constr not Classfd"/>
    <n v="1"/>
    <n v="631360.53"/>
    <n v="39837"/>
    <n v="0"/>
    <n v="0"/>
    <n v="0"/>
    <n v="0"/>
    <n v="671197.53"/>
    <s v="Wyoming"/>
    <d v="2021-12-01T00:00:00"/>
    <x v="0"/>
    <x v="6"/>
    <x v="0"/>
    <s v="Cheyenne Light Fuel &amp; Power Co"/>
    <x v="2"/>
    <x v="14"/>
  </r>
  <r>
    <n v="5"/>
    <n v="122"/>
    <x v="26"/>
    <s v="106000 Completed Constr not Classfd"/>
    <n v="1"/>
    <n v="671197.53"/>
    <n v="-671197.53"/>
    <n v="0"/>
    <n v="0"/>
    <n v="0"/>
    <n v="0"/>
    <n v="0"/>
    <s v="Wyoming"/>
    <d v="2021-12-01T00:00:00"/>
    <x v="0"/>
    <x v="7"/>
    <x v="0"/>
    <s v="Cheyenne Light Fuel &amp; Power Co"/>
    <x v="2"/>
    <x v="14"/>
  </r>
  <r>
    <n v="5"/>
    <n v="122"/>
    <x v="26"/>
    <s v="106000 Completed Constr not Classfd"/>
    <n v="1"/>
    <n v="0"/>
    <n v="283922.26"/>
    <n v="0"/>
    <n v="0"/>
    <n v="0"/>
    <n v="0"/>
    <n v="283922.26"/>
    <s v="Wyoming"/>
    <d v="2021-12-01T00:00:00"/>
    <x v="0"/>
    <x v="8"/>
    <x v="0"/>
    <s v="Cheyenne Light Fuel &amp; Power Co"/>
    <x v="2"/>
    <x v="14"/>
  </r>
  <r>
    <n v="5"/>
    <n v="122"/>
    <x v="26"/>
    <s v="106000 Completed Constr not Classfd"/>
    <n v="1"/>
    <n v="283922.26"/>
    <n v="-1288.3600000000001"/>
    <n v="0"/>
    <n v="0"/>
    <n v="0"/>
    <n v="0"/>
    <n v="282633.90000000002"/>
    <s v="Wyoming"/>
    <d v="2021-12-01T00:00:00"/>
    <x v="0"/>
    <x v="9"/>
    <x v="0"/>
    <s v="Cheyenne Light Fuel &amp; Power Co"/>
    <x v="2"/>
    <x v="14"/>
  </r>
  <r>
    <n v="5"/>
    <n v="122"/>
    <x v="26"/>
    <s v="106000 Completed Constr not Classfd"/>
    <n v="1"/>
    <n v="282633.90000000002"/>
    <n v="0"/>
    <n v="0"/>
    <n v="0"/>
    <n v="0"/>
    <n v="0"/>
    <n v="282633.90000000002"/>
    <s v="Wyoming"/>
    <d v="2021-12-01T00:00:00"/>
    <x v="0"/>
    <x v="10"/>
    <x v="0"/>
    <s v="Cheyenne Light Fuel &amp; Power Co"/>
    <x v="2"/>
    <x v="14"/>
  </r>
  <r>
    <n v="5"/>
    <n v="122"/>
    <x v="26"/>
    <s v="106000 Completed Constr not Classfd"/>
    <n v="1"/>
    <n v="282633.90000000002"/>
    <n v="655737.20000000007"/>
    <n v="0"/>
    <n v="0"/>
    <n v="0"/>
    <n v="0"/>
    <n v="938371.1"/>
    <s v="Wyoming"/>
    <d v="2021-12-01T00:00:00"/>
    <x v="0"/>
    <x v="11"/>
    <x v="0"/>
    <s v="Cheyenne Light Fuel &amp; Power Co"/>
    <x v="2"/>
    <x v="14"/>
  </r>
  <r>
    <n v="5"/>
    <n v="122"/>
    <x v="26"/>
    <s v="106000 Completed Constr not Classfd"/>
    <n v="1"/>
    <n v="938371.1"/>
    <n v="-7840"/>
    <n v="0"/>
    <n v="0"/>
    <n v="0"/>
    <n v="0"/>
    <n v="930531.1"/>
    <s v="Wyoming"/>
    <d v="2021-12-01T00:00:00"/>
    <x v="0"/>
    <x v="12"/>
    <x v="0"/>
    <s v="Cheyenne Light Fuel &amp; Power Co"/>
    <x v="2"/>
    <x v="14"/>
  </r>
  <r>
    <n v="5"/>
    <n v="122"/>
    <x v="27"/>
    <s v="106000 Completed Constr not Classfd"/>
    <n v="1"/>
    <n v="0"/>
    <n v="0"/>
    <n v="0"/>
    <n v="0"/>
    <n v="0"/>
    <n v="0"/>
    <n v="0"/>
    <s v="Wyoming"/>
    <d v="2021-12-01T00:00:00"/>
    <x v="0"/>
    <x v="0"/>
    <x v="0"/>
    <s v="Cheyenne Light Fuel &amp; Power Co"/>
    <x v="2"/>
    <x v="15"/>
  </r>
  <r>
    <n v="5"/>
    <n v="122"/>
    <x v="27"/>
    <s v="106000 Completed Constr not Classfd"/>
    <n v="1"/>
    <n v="0"/>
    <n v="0"/>
    <n v="0"/>
    <n v="0"/>
    <n v="0"/>
    <n v="0"/>
    <n v="0"/>
    <s v="Wyoming"/>
    <d v="2021-12-01T00:00:00"/>
    <x v="0"/>
    <x v="1"/>
    <x v="0"/>
    <s v="Cheyenne Light Fuel &amp; Power Co"/>
    <x v="2"/>
    <x v="15"/>
  </r>
  <r>
    <n v="5"/>
    <n v="122"/>
    <x v="27"/>
    <s v="106000 Completed Constr not Classfd"/>
    <n v="1"/>
    <n v="0"/>
    <n v="0"/>
    <n v="0"/>
    <n v="0"/>
    <n v="0"/>
    <n v="0"/>
    <n v="0"/>
    <s v="Wyoming"/>
    <d v="2021-12-01T00:00:00"/>
    <x v="0"/>
    <x v="2"/>
    <x v="0"/>
    <s v="Cheyenne Light Fuel &amp; Power Co"/>
    <x v="2"/>
    <x v="15"/>
  </r>
  <r>
    <n v="5"/>
    <n v="122"/>
    <x v="27"/>
    <s v="106000 Completed Constr not Classfd"/>
    <n v="1"/>
    <n v="0"/>
    <n v="0"/>
    <n v="0"/>
    <n v="0"/>
    <n v="0"/>
    <n v="0"/>
    <n v="0"/>
    <s v="Wyoming"/>
    <d v="2021-12-01T00:00:00"/>
    <x v="0"/>
    <x v="3"/>
    <x v="0"/>
    <s v="Cheyenne Light Fuel &amp; Power Co"/>
    <x v="2"/>
    <x v="15"/>
  </r>
  <r>
    <n v="5"/>
    <n v="122"/>
    <x v="27"/>
    <s v="106000 Completed Constr not Classfd"/>
    <n v="1"/>
    <n v="0"/>
    <n v="0"/>
    <n v="0"/>
    <n v="0"/>
    <n v="0"/>
    <n v="0"/>
    <n v="0"/>
    <s v="Wyoming"/>
    <d v="2021-12-01T00:00:00"/>
    <x v="0"/>
    <x v="4"/>
    <x v="0"/>
    <s v="Cheyenne Light Fuel &amp; Power Co"/>
    <x v="2"/>
    <x v="15"/>
  </r>
  <r>
    <n v="5"/>
    <n v="122"/>
    <x v="27"/>
    <s v="106000 Completed Constr not Classfd"/>
    <n v="1"/>
    <n v="0"/>
    <n v="0"/>
    <n v="0"/>
    <n v="0"/>
    <n v="0"/>
    <n v="0"/>
    <n v="0"/>
    <s v="Wyoming"/>
    <d v="2021-12-01T00:00:00"/>
    <x v="0"/>
    <x v="5"/>
    <x v="0"/>
    <s v="Cheyenne Light Fuel &amp; Power Co"/>
    <x v="2"/>
    <x v="15"/>
  </r>
  <r>
    <n v="5"/>
    <n v="122"/>
    <x v="27"/>
    <s v="106000 Completed Constr not Classfd"/>
    <n v="1"/>
    <n v="0"/>
    <n v="0"/>
    <n v="0"/>
    <n v="0"/>
    <n v="0"/>
    <n v="0"/>
    <n v="0"/>
    <s v="Wyoming"/>
    <d v="2021-12-01T00:00:00"/>
    <x v="0"/>
    <x v="6"/>
    <x v="0"/>
    <s v="Cheyenne Light Fuel &amp; Power Co"/>
    <x v="2"/>
    <x v="15"/>
  </r>
  <r>
    <n v="5"/>
    <n v="122"/>
    <x v="27"/>
    <s v="106000 Completed Constr not Classfd"/>
    <n v="1"/>
    <n v="0"/>
    <n v="0"/>
    <n v="0"/>
    <n v="0"/>
    <n v="0"/>
    <n v="0"/>
    <n v="0"/>
    <s v="Wyoming"/>
    <d v="2021-12-01T00:00:00"/>
    <x v="0"/>
    <x v="7"/>
    <x v="0"/>
    <s v="Cheyenne Light Fuel &amp; Power Co"/>
    <x v="2"/>
    <x v="15"/>
  </r>
  <r>
    <n v="5"/>
    <n v="122"/>
    <x v="27"/>
    <s v="106000 Completed Constr not Classfd"/>
    <n v="1"/>
    <n v="0"/>
    <n v="0"/>
    <n v="0"/>
    <n v="0"/>
    <n v="0"/>
    <n v="0"/>
    <n v="0"/>
    <s v="Wyoming"/>
    <d v="2021-12-01T00:00:00"/>
    <x v="0"/>
    <x v="8"/>
    <x v="0"/>
    <s v="Cheyenne Light Fuel &amp; Power Co"/>
    <x v="2"/>
    <x v="15"/>
  </r>
  <r>
    <n v="5"/>
    <n v="122"/>
    <x v="27"/>
    <s v="106000 Completed Constr not Classfd"/>
    <n v="1"/>
    <n v="0"/>
    <n v="0"/>
    <n v="0"/>
    <n v="0"/>
    <n v="0"/>
    <n v="0"/>
    <n v="0"/>
    <s v="Wyoming"/>
    <d v="2021-12-01T00:00:00"/>
    <x v="0"/>
    <x v="9"/>
    <x v="0"/>
    <s v="Cheyenne Light Fuel &amp; Power Co"/>
    <x v="2"/>
    <x v="15"/>
  </r>
  <r>
    <n v="5"/>
    <n v="122"/>
    <x v="27"/>
    <s v="106000 Completed Constr not Classfd"/>
    <n v="1"/>
    <n v="0"/>
    <n v="0"/>
    <n v="0"/>
    <n v="0"/>
    <n v="0"/>
    <n v="0"/>
    <n v="0"/>
    <s v="Wyoming"/>
    <d v="2021-12-01T00:00:00"/>
    <x v="0"/>
    <x v="10"/>
    <x v="0"/>
    <s v="Cheyenne Light Fuel &amp; Power Co"/>
    <x v="2"/>
    <x v="15"/>
  </r>
  <r>
    <n v="5"/>
    <n v="122"/>
    <x v="27"/>
    <s v="106000 Completed Constr not Classfd"/>
    <n v="1"/>
    <n v="0"/>
    <n v="0"/>
    <n v="0"/>
    <n v="0"/>
    <n v="0"/>
    <n v="0"/>
    <n v="0"/>
    <s v="Wyoming"/>
    <d v="2021-12-01T00:00:00"/>
    <x v="0"/>
    <x v="11"/>
    <x v="0"/>
    <s v="Cheyenne Light Fuel &amp; Power Co"/>
    <x v="2"/>
    <x v="15"/>
  </r>
  <r>
    <n v="5"/>
    <n v="122"/>
    <x v="27"/>
    <s v="106000 Completed Constr not Classfd"/>
    <n v="1"/>
    <n v="0"/>
    <n v="0"/>
    <n v="0"/>
    <n v="0"/>
    <n v="0"/>
    <n v="0"/>
    <n v="0"/>
    <s v="Wyoming"/>
    <d v="2021-12-01T00:00:00"/>
    <x v="0"/>
    <x v="12"/>
    <x v="0"/>
    <s v="Cheyenne Light Fuel &amp; Power Co"/>
    <x v="2"/>
    <x v="15"/>
  </r>
  <r>
    <n v="5"/>
    <n v="122"/>
    <x v="28"/>
    <s v="106000 Completed Constr not Classfd"/>
    <n v="1"/>
    <n v="0"/>
    <n v="0"/>
    <n v="0"/>
    <n v="0"/>
    <n v="0"/>
    <n v="0"/>
    <n v="0"/>
    <s v="Wyoming"/>
    <d v="2021-12-01T00:00:00"/>
    <x v="0"/>
    <x v="0"/>
    <x v="0"/>
    <s v="Cheyenne Light Fuel &amp; Power Co"/>
    <x v="2"/>
    <x v="16"/>
  </r>
  <r>
    <n v="5"/>
    <n v="122"/>
    <x v="28"/>
    <s v="106000 Completed Constr not Classfd"/>
    <n v="1"/>
    <n v="0"/>
    <n v="0"/>
    <n v="0"/>
    <n v="0"/>
    <n v="0"/>
    <n v="0"/>
    <n v="0"/>
    <s v="Wyoming"/>
    <d v="2021-12-01T00:00:00"/>
    <x v="0"/>
    <x v="1"/>
    <x v="0"/>
    <s v="Cheyenne Light Fuel &amp; Power Co"/>
    <x v="2"/>
    <x v="16"/>
  </r>
  <r>
    <n v="5"/>
    <n v="122"/>
    <x v="28"/>
    <s v="106000 Completed Constr not Classfd"/>
    <n v="1"/>
    <n v="0"/>
    <n v="0"/>
    <n v="0"/>
    <n v="0"/>
    <n v="0"/>
    <n v="0"/>
    <n v="0"/>
    <s v="Wyoming"/>
    <d v="2021-12-01T00:00:00"/>
    <x v="0"/>
    <x v="2"/>
    <x v="0"/>
    <s v="Cheyenne Light Fuel &amp; Power Co"/>
    <x v="2"/>
    <x v="16"/>
  </r>
  <r>
    <n v="5"/>
    <n v="122"/>
    <x v="28"/>
    <s v="106000 Completed Constr not Classfd"/>
    <n v="1"/>
    <n v="0"/>
    <n v="0"/>
    <n v="0"/>
    <n v="0"/>
    <n v="0"/>
    <n v="0"/>
    <n v="0"/>
    <s v="Wyoming"/>
    <d v="2021-12-01T00:00:00"/>
    <x v="0"/>
    <x v="3"/>
    <x v="0"/>
    <s v="Cheyenne Light Fuel &amp; Power Co"/>
    <x v="2"/>
    <x v="16"/>
  </r>
  <r>
    <n v="5"/>
    <n v="122"/>
    <x v="28"/>
    <s v="106000 Completed Constr not Classfd"/>
    <n v="1"/>
    <n v="0"/>
    <n v="0"/>
    <n v="0"/>
    <n v="0"/>
    <n v="0"/>
    <n v="0"/>
    <n v="0"/>
    <s v="Wyoming"/>
    <d v="2021-12-01T00:00:00"/>
    <x v="0"/>
    <x v="4"/>
    <x v="0"/>
    <s v="Cheyenne Light Fuel &amp; Power Co"/>
    <x v="2"/>
    <x v="16"/>
  </r>
  <r>
    <n v="5"/>
    <n v="122"/>
    <x v="28"/>
    <s v="106000 Completed Constr not Classfd"/>
    <n v="1"/>
    <n v="0"/>
    <n v="0"/>
    <n v="0"/>
    <n v="0"/>
    <n v="0"/>
    <n v="0"/>
    <n v="0"/>
    <s v="Wyoming"/>
    <d v="2021-12-01T00:00:00"/>
    <x v="0"/>
    <x v="5"/>
    <x v="0"/>
    <s v="Cheyenne Light Fuel &amp; Power Co"/>
    <x v="2"/>
    <x v="16"/>
  </r>
  <r>
    <n v="5"/>
    <n v="122"/>
    <x v="28"/>
    <s v="106000 Completed Constr not Classfd"/>
    <n v="1"/>
    <n v="0"/>
    <n v="0"/>
    <n v="0"/>
    <n v="0"/>
    <n v="0"/>
    <n v="0"/>
    <n v="0"/>
    <s v="Wyoming"/>
    <d v="2021-12-01T00:00:00"/>
    <x v="0"/>
    <x v="6"/>
    <x v="0"/>
    <s v="Cheyenne Light Fuel &amp; Power Co"/>
    <x v="2"/>
    <x v="16"/>
  </r>
  <r>
    <n v="5"/>
    <n v="122"/>
    <x v="28"/>
    <s v="106000 Completed Constr not Classfd"/>
    <n v="1"/>
    <n v="0"/>
    <n v="0"/>
    <n v="0"/>
    <n v="0"/>
    <n v="0"/>
    <n v="0"/>
    <n v="0"/>
    <s v="Wyoming"/>
    <d v="2021-12-01T00:00:00"/>
    <x v="0"/>
    <x v="7"/>
    <x v="0"/>
    <s v="Cheyenne Light Fuel &amp; Power Co"/>
    <x v="2"/>
    <x v="16"/>
  </r>
  <r>
    <n v="5"/>
    <n v="122"/>
    <x v="28"/>
    <s v="106000 Completed Constr not Classfd"/>
    <n v="1"/>
    <n v="0"/>
    <n v="0"/>
    <n v="0"/>
    <n v="0"/>
    <n v="0"/>
    <n v="0"/>
    <n v="0"/>
    <s v="Wyoming"/>
    <d v="2021-12-01T00:00:00"/>
    <x v="0"/>
    <x v="8"/>
    <x v="0"/>
    <s v="Cheyenne Light Fuel &amp; Power Co"/>
    <x v="2"/>
    <x v="16"/>
  </r>
  <r>
    <n v="5"/>
    <n v="122"/>
    <x v="28"/>
    <s v="106000 Completed Constr not Classfd"/>
    <n v="1"/>
    <n v="0"/>
    <n v="0"/>
    <n v="0"/>
    <n v="0"/>
    <n v="0"/>
    <n v="0"/>
    <n v="0"/>
    <s v="Wyoming"/>
    <d v="2021-12-01T00:00:00"/>
    <x v="0"/>
    <x v="9"/>
    <x v="0"/>
    <s v="Cheyenne Light Fuel &amp; Power Co"/>
    <x v="2"/>
    <x v="16"/>
  </r>
  <r>
    <n v="5"/>
    <n v="122"/>
    <x v="28"/>
    <s v="106000 Completed Constr not Classfd"/>
    <n v="1"/>
    <n v="0"/>
    <n v="0"/>
    <n v="0"/>
    <n v="0"/>
    <n v="0"/>
    <n v="0"/>
    <n v="0"/>
    <s v="Wyoming"/>
    <d v="2021-12-01T00:00:00"/>
    <x v="0"/>
    <x v="10"/>
    <x v="0"/>
    <s v="Cheyenne Light Fuel &amp; Power Co"/>
    <x v="2"/>
    <x v="16"/>
  </r>
  <r>
    <n v="5"/>
    <n v="122"/>
    <x v="28"/>
    <s v="106000 Completed Constr not Classfd"/>
    <n v="1"/>
    <n v="0"/>
    <n v="0"/>
    <n v="0"/>
    <n v="0"/>
    <n v="0"/>
    <n v="0"/>
    <n v="0"/>
    <s v="Wyoming"/>
    <d v="2021-12-01T00:00:00"/>
    <x v="0"/>
    <x v="11"/>
    <x v="0"/>
    <s v="Cheyenne Light Fuel &amp; Power Co"/>
    <x v="2"/>
    <x v="16"/>
  </r>
  <r>
    <n v="5"/>
    <n v="122"/>
    <x v="28"/>
    <s v="106000 Completed Constr not Classfd"/>
    <n v="1"/>
    <n v="0"/>
    <n v="0"/>
    <n v="0"/>
    <n v="0"/>
    <n v="0"/>
    <n v="0"/>
    <n v="0"/>
    <s v="Wyoming"/>
    <d v="2021-12-01T00:00:00"/>
    <x v="0"/>
    <x v="12"/>
    <x v="0"/>
    <s v="Cheyenne Light Fuel &amp; Power Co"/>
    <x v="2"/>
    <x v="16"/>
  </r>
  <r>
    <n v="5"/>
    <n v="122"/>
    <x v="29"/>
    <s v="106000 Completed Constr not Classfd"/>
    <n v="1"/>
    <n v="0"/>
    <n v="0"/>
    <n v="0"/>
    <n v="0"/>
    <n v="0"/>
    <n v="0"/>
    <n v="0"/>
    <s v="Wyoming"/>
    <d v="2021-12-01T00:00:00"/>
    <x v="0"/>
    <x v="0"/>
    <x v="0"/>
    <s v="Cheyenne Light Fuel &amp; Power Co"/>
    <x v="2"/>
    <x v="17"/>
  </r>
  <r>
    <n v="5"/>
    <n v="122"/>
    <x v="29"/>
    <s v="106000 Completed Constr not Classfd"/>
    <n v="1"/>
    <n v="0"/>
    <n v="0"/>
    <n v="0"/>
    <n v="0"/>
    <n v="0"/>
    <n v="0"/>
    <n v="0"/>
    <s v="Wyoming"/>
    <d v="2021-12-01T00:00:00"/>
    <x v="0"/>
    <x v="1"/>
    <x v="0"/>
    <s v="Cheyenne Light Fuel &amp; Power Co"/>
    <x v="2"/>
    <x v="17"/>
  </r>
  <r>
    <n v="5"/>
    <n v="122"/>
    <x v="29"/>
    <s v="106000 Completed Constr not Classfd"/>
    <n v="1"/>
    <n v="0"/>
    <n v="0"/>
    <n v="0"/>
    <n v="0"/>
    <n v="0"/>
    <n v="0"/>
    <n v="0"/>
    <s v="Wyoming"/>
    <d v="2021-12-01T00:00:00"/>
    <x v="0"/>
    <x v="2"/>
    <x v="0"/>
    <s v="Cheyenne Light Fuel &amp; Power Co"/>
    <x v="2"/>
    <x v="17"/>
  </r>
  <r>
    <n v="5"/>
    <n v="122"/>
    <x v="29"/>
    <s v="106000 Completed Constr not Classfd"/>
    <n v="1"/>
    <n v="0"/>
    <n v="0"/>
    <n v="0"/>
    <n v="0"/>
    <n v="0"/>
    <n v="0"/>
    <n v="0"/>
    <s v="Wyoming"/>
    <d v="2021-12-01T00:00:00"/>
    <x v="0"/>
    <x v="3"/>
    <x v="0"/>
    <s v="Cheyenne Light Fuel &amp; Power Co"/>
    <x v="2"/>
    <x v="17"/>
  </r>
  <r>
    <n v="5"/>
    <n v="122"/>
    <x v="29"/>
    <s v="106000 Completed Constr not Classfd"/>
    <n v="1"/>
    <n v="0"/>
    <n v="0"/>
    <n v="0"/>
    <n v="0"/>
    <n v="0"/>
    <n v="0"/>
    <n v="0"/>
    <s v="Wyoming"/>
    <d v="2021-12-01T00:00:00"/>
    <x v="0"/>
    <x v="4"/>
    <x v="0"/>
    <s v="Cheyenne Light Fuel &amp; Power Co"/>
    <x v="2"/>
    <x v="17"/>
  </r>
  <r>
    <n v="5"/>
    <n v="122"/>
    <x v="29"/>
    <s v="106000 Completed Constr not Classfd"/>
    <n v="1"/>
    <n v="0"/>
    <n v="0"/>
    <n v="0"/>
    <n v="0"/>
    <n v="0"/>
    <n v="0"/>
    <n v="0"/>
    <s v="Wyoming"/>
    <d v="2021-12-01T00:00:00"/>
    <x v="0"/>
    <x v="5"/>
    <x v="0"/>
    <s v="Cheyenne Light Fuel &amp; Power Co"/>
    <x v="2"/>
    <x v="17"/>
  </r>
  <r>
    <n v="5"/>
    <n v="122"/>
    <x v="29"/>
    <s v="106000 Completed Constr not Classfd"/>
    <n v="1"/>
    <n v="0"/>
    <n v="0"/>
    <n v="0"/>
    <n v="0"/>
    <n v="0"/>
    <n v="0"/>
    <n v="0"/>
    <s v="Wyoming"/>
    <d v="2021-12-01T00:00:00"/>
    <x v="0"/>
    <x v="6"/>
    <x v="0"/>
    <s v="Cheyenne Light Fuel &amp; Power Co"/>
    <x v="2"/>
    <x v="17"/>
  </r>
  <r>
    <n v="5"/>
    <n v="122"/>
    <x v="29"/>
    <s v="106000 Completed Constr not Classfd"/>
    <n v="1"/>
    <n v="0"/>
    <n v="0"/>
    <n v="0"/>
    <n v="0"/>
    <n v="0"/>
    <n v="0"/>
    <n v="0"/>
    <s v="Wyoming"/>
    <d v="2021-12-01T00:00:00"/>
    <x v="0"/>
    <x v="7"/>
    <x v="0"/>
    <s v="Cheyenne Light Fuel &amp; Power Co"/>
    <x v="2"/>
    <x v="17"/>
  </r>
  <r>
    <n v="5"/>
    <n v="122"/>
    <x v="29"/>
    <s v="106000 Completed Constr not Classfd"/>
    <n v="1"/>
    <n v="0"/>
    <n v="0"/>
    <n v="0"/>
    <n v="0"/>
    <n v="0"/>
    <n v="0"/>
    <n v="0"/>
    <s v="Wyoming"/>
    <d v="2021-12-01T00:00:00"/>
    <x v="0"/>
    <x v="8"/>
    <x v="0"/>
    <s v="Cheyenne Light Fuel &amp; Power Co"/>
    <x v="2"/>
    <x v="17"/>
  </r>
  <r>
    <n v="5"/>
    <n v="122"/>
    <x v="29"/>
    <s v="106000 Completed Constr not Classfd"/>
    <n v="1"/>
    <n v="0"/>
    <n v="0"/>
    <n v="0"/>
    <n v="0"/>
    <n v="0"/>
    <n v="0"/>
    <n v="0"/>
    <s v="Wyoming"/>
    <d v="2021-12-01T00:00:00"/>
    <x v="0"/>
    <x v="9"/>
    <x v="0"/>
    <s v="Cheyenne Light Fuel &amp; Power Co"/>
    <x v="2"/>
    <x v="17"/>
  </r>
  <r>
    <n v="5"/>
    <n v="122"/>
    <x v="29"/>
    <s v="106000 Completed Constr not Classfd"/>
    <n v="1"/>
    <n v="0"/>
    <n v="0"/>
    <n v="0"/>
    <n v="0"/>
    <n v="0"/>
    <n v="0"/>
    <n v="0"/>
    <s v="Wyoming"/>
    <d v="2021-12-01T00:00:00"/>
    <x v="0"/>
    <x v="10"/>
    <x v="0"/>
    <s v="Cheyenne Light Fuel &amp; Power Co"/>
    <x v="2"/>
    <x v="17"/>
  </r>
  <r>
    <n v="5"/>
    <n v="122"/>
    <x v="29"/>
    <s v="106000 Completed Constr not Classfd"/>
    <n v="1"/>
    <n v="0"/>
    <n v="0"/>
    <n v="0"/>
    <n v="0"/>
    <n v="0"/>
    <n v="0"/>
    <n v="0"/>
    <s v="Wyoming"/>
    <d v="2021-12-01T00:00:00"/>
    <x v="0"/>
    <x v="11"/>
    <x v="0"/>
    <s v="Cheyenne Light Fuel &amp; Power Co"/>
    <x v="2"/>
    <x v="17"/>
  </r>
  <r>
    <n v="5"/>
    <n v="122"/>
    <x v="29"/>
    <s v="106000 Completed Constr not Classfd"/>
    <n v="1"/>
    <n v="0"/>
    <n v="0"/>
    <n v="0"/>
    <n v="0"/>
    <n v="0"/>
    <n v="0"/>
    <n v="0"/>
    <s v="Wyoming"/>
    <d v="2021-12-01T00:00:00"/>
    <x v="0"/>
    <x v="12"/>
    <x v="0"/>
    <s v="Cheyenne Light Fuel &amp; Power Co"/>
    <x v="2"/>
    <x v="17"/>
  </r>
  <r>
    <n v="5"/>
    <n v="122"/>
    <x v="30"/>
    <s v="106000 Completed Constr not Classfd"/>
    <n v="1"/>
    <n v="1769216.92"/>
    <n v="-1769216.92"/>
    <n v="0"/>
    <n v="0"/>
    <n v="0"/>
    <n v="0"/>
    <n v="0"/>
    <s v="Wyoming"/>
    <d v="2021-12-01T00:00:00"/>
    <x v="0"/>
    <x v="0"/>
    <x v="0"/>
    <s v="Cheyenne Light Fuel &amp; Power Co"/>
    <x v="2"/>
    <x v="18"/>
  </r>
  <r>
    <n v="5"/>
    <n v="122"/>
    <x v="30"/>
    <s v="106000 Completed Constr not Classfd"/>
    <n v="1"/>
    <n v="0"/>
    <n v="0"/>
    <n v="0"/>
    <n v="0"/>
    <n v="0"/>
    <n v="0"/>
    <n v="0"/>
    <s v="Wyoming"/>
    <d v="2021-12-01T00:00:00"/>
    <x v="0"/>
    <x v="1"/>
    <x v="0"/>
    <s v="Cheyenne Light Fuel &amp; Power Co"/>
    <x v="2"/>
    <x v="18"/>
  </r>
  <r>
    <n v="5"/>
    <n v="122"/>
    <x v="30"/>
    <s v="106000 Completed Constr not Classfd"/>
    <n v="1"/>
    <n v="0"/>
    <n v="0"/>
    <n v="0"/>
    <n v="0"/>
    <n v="0"/>
    <n v="0"/>
    <n v="0"/>
    <s v="Wyoming"/>
    <d v="2021-12-01T00:00:00"/>
    <x v="0"/>
    <x v="2"/>
    <x v="0"/>
    <s v="Cheyenne Light Fuel &amp; Power Co"/>
    <x v="2"/>
    <x v="18"/>
  </r>
  <r>
    <n v="5"/>
    <n v="122"/>
    <x v="30"/>
    <s v="106000 Completed Constr not Classfd"/>
    <n v="1"/>
    <n v="0"/>
    <n v="0"/>
    <n v="0"/>
    <n v="0"/>
    <n v="0"/>
    <n v="0"/>
    <n v="0"/>
    <s v="Wyoming"/>
    <d v="2021-12-01T00:00:00"/>
    <x v="0"/>
    <x v="3"/>
    <x v="0"/>
    <s v="Cheyenne Light Fuel &amp; Power Co"/>
    <x v="2"/>
    <x v="18"/>
  </r>
  <r>
    <n v="5"/>
    <n v="122"/>
    <x v="30"/>
    <s v="106000 Completed Constr not Classfd"/>
    <n v="1"/>
    <n v="0"/>
    <n v="0"/>
    <n v="0"/>
    <n v="0"/>
    <n v="0"/>
    <n v="0"/>
    <n v="0"/>
    <s v="Wyoming"/>
    <d v="2021-12-01T00:00:00"/>
    <x v="0"/>
    <x v="4"/>
    <x v="0"/>
    <s v="Cheyenne Light Fuel &amp; Power Co"/>
    <x v="2"/>
    <x v="18"/>
  </r>
  <r>
    <n v="5"/>
    <n v="122"/>
    <x v="30"/>
    <s v="106000 Completed Constr not Classfd"/>
    <n v="1"/>
    <n v="0"/>
    <n v="0"/>
    <n v="0"/>
    <n v="0"/>
    <n v="0"/>
    <n v="0"/>
    <n v="0"/>
    <s v="Wyoming"/>
    <d v="2021-12-01T00:00:00"/>
    <x v="0"/>
    <x v="5"/>
    <x v="0"/>
    <s v="Cheyenne Light Fuel &amp; Power Co"/>
    <x v="2"/>
    <x v="18"/>
  </r>
  <r>
    <n v="5"/>
    <n v="122"/>
    <x v="30"/>
    <s v="106000 Completed Constr not Classfd"/>
    <n v="1"/>
    <n v="0"/>
    <n v="0"/>
    <n v="0"/>
    <n v="0"/>
    <n v="0"/>
    <n v="0"/>
    <n v="0"/>
    <s v="Wyoming"/>
    <d v="2021-12-01T00:00:00"/>
    <x v="0"/>
    <x v="6"/>
    <x v="0"/>
    <s v="Cheyenne Light Fuel &amp; Power Co"/>
    <x v="2"/>
    <x v="18"/>
  </r>
  <r>
    <n v="5"/>
    <n v="122"/>
    <x v="30"/>
    <s v="106000 Completed Constr not Classfd"/>
    <n v="1"/>
    <n v="0"/>
    <n v="0"/>
    <n v="0"/>
    <n v="0"/>
    <n v="0"/>
    <n v="0"/>
    <n v="0"/>
    <s v="Wyoming"/>
    <d v="2021-12-01T00:00:00"/>
    <x v="0"/>
    <x v="7"/>
    <x v="0"/>
    <s v="Cheyenne Light Fuel &amp; Power Co"/>
    <x v="2"/>
    <x v="18"/>
  </r>
  <r>
    <n v="5"/>
    <n v="122"/>
    <x v="30"/>
    <s v="106000 Completed Constr not Classfd"/>
    <n v="1"/>
    <n v="0"/>
    <n v="0"/>
    <n v="0"/>
    <n v="0"/>
    <n v="0"/>
    <n v="0"/>
    <n v="0"/>
    <s v="Wyoming"/>
    <d v="2021-12-01T00:00:00"/>
    <x v="0"/>
    <x v="8"/>
    <x v="0"/>
    <s v="Cheyenne Light Fuel &amp; Power Co"/>
    <x v="2"/>
    <x v="18"/>
  </r>
  <r>
    <n v="5"/>
    <n v="122"/>
    <x v="30"/>
    <s v="106000 Completed Constr not Classfd"/>
    <n v="1"/>
    <n v="0"/>
    <n v="0"/>
    <n v="0"/>
    <n v="0"/>
    <n v="0"/>
    <n v="0"/>
    <n v="0"/>
    <s v="Wyoming"/>
    <d v="2021-12-01T00:00:00"/>
    <x v="0"/>
    <x v="9"/>
    <x v="0"/>
    <s v="Cheyenne Light Fuel &amp; Power Co"/>
    <x v="2"/>
    <x v="18"/>
  </r>
  <r>
    <n v="5"/>
    <n v="122"/>
    <x v="30"/>
    <s v="106000 Completed Constr not Classfd"/>
    <n v="1"/>
    <n v="0"/>
    <n v="0"/>
    <n v="0"/>
    <n v="0"/>
    <n v="0"/>
    <n v="0"/>
    <n v="0"/>
    <s v="Wyoming"/>
    <d v="2021-12-01T00:00:00"/>
    <x v="0"/>
    <x v="10"/>
    <x v="0"/>
    <s v="Cheyenne Light Fuel &amp; Power Co"/>
    <x v="2"/>
    <x v="18"/>
  </r>
  <r>
    <n v="5"/>
    <n v="122"/>
    <x v="30"/>
    <s v="106000 Completed Constr not Classfd"/>
    <n v="1"/>
    <n v="0"/>
    <n v="0"/>
    <n v="0"/>
    <n v="0"/>
    <n v="0"/>
    <n v="0"/>
    <n v="0"/>
    <s v="Wyoming"/>
    <d v="2021-12-01T00:00:00"/>
    <x v="0"/>
    <x v="11"/>
    <x v="0"/>
    <s v="Cheyenne Light Fuel &amp; Power Co"/>
    <x v="2"/>
    <x v="18"/>
  </r>
  <r>
    <n v="5"/>
    <n v="122"/>
    <x v="30"/>
    <s v="106000 Completed Constr not Classfd"/>
    <n v="1"/>
    <n v="0"/>
    <n v="0"/>
    <n v="0"/>
    <n v="0"/>
    <n v="0"/>
    <n v="0"/>
    <n v="0"/>
    <s v="Wyoming"/>
    <d v="2021-12-01T00:00:00"/>
    <x v="0"/>
    <x v="12"/>
    <x v="0"/>
    <s v="Cheyenne Light Fuel &amp; Power Co"/>
    <x v="2"/>
    <x v="18"/>
  </r>
  <r>
    <n v="5"/>
    <n v="122"/>
    <x v="31"/>
    <s v="106000 Completed Constr not Classfd"/>
    <n v="1"/>
    <n v="0"/>
    <n v="0"/>
    <n v="0"/>
    <n v="0"/>
    <n v="0"/>
    <n v="0"/>
    <n v="0"/>
    <s v="Wyoming"/>
    <d v="2021-12-01T00:00:00"/>
    <x v="0"/>
    <x v="0"/>
    <x v="0"/>
    <s v="Cheyenne Light Fuel &amp; Power Co"/>
    <x v="2"/>
    <x v="18"/>
  </r>
  <r>
    <n v="5"/>
    <n v="122"/>
    <x v="31"/>
    <s v="106000 Completed Constr not Classfd"/>
    <n v="1"/>
    <n v="0"/>
    <n v="0"/>
    <n v="0"/>
    <n v="0"/>
    <n v="0"/>
    <n v="0"/>
    <n v="0"/>
    <s v="Wyoming"/>
    <d v="2021-12-01T00:00:00"/>
    <x v="0"/>
    <x v="1"/>
    <x v="0"/>
    <s v="Cheyenne Light Fuel &amp; Power Co"/>
    <x v="2"/>
    <x v="18"/>
  </r>
  <r>
    <n v="5"/>
    <n v="122"/>
    <x v="31"/>
    <s v="106000 Completed Constr not Classfd"/>
    <n v="1"/>
    <n v="0"/>
    <n v="0"/>
    <n v="0"/>
    <n v="0"/>
    <n v="0"/>
    <n v="0"/>
    <n v="0"/>
    <s v="Wyoming"/>
    <d v="2021-12-01T00:00:00"/>
    <x v="0"/>
    <x v="2"/>
    <x v="0"/>
    <s v="Cheyenne Light Fuel &amp; Power Co"/>
    <x v="2"/>
    <x v="18"/>
  </r>
  <r>
    <n v="5"/>
    <n v="122"/>
    <x v="31"/>
    <s v="106000 Completed Constr not Classfd"/>
    <n v="1"/>
    <n v="0"/>
    <n v="0"/>
    <n v="0"/>
    <n v="0"/>
    <n v="0"/>
    <n v="0"/>
    <n v="0"/>
    <s v="Wyoming"/>
    <d v="2021-12-01T00:00:00"/>
    <x v="0"/>
    <x v="3"/>
    <x v="0"/>
    <s v="Cheyenne Light Fuel &amp; Power Co"/>
    <x v="2"/>
    <x v="18"/>
  </r>
  <r>
    <n v="5"/>
    <n v="122"/>
    <x v="31"/>
    <s v="106000 Completed Constr not Classfd"/>
    <n v="1"/>
    <n v="0"/>
    <n v="0"/>
    <n v="0"/>
    <n v="0"/>
    <n v="0"/>
    <n v="0"/>
    <n v="0"/>
    <s v="Wyoming"/>
    <d v="2021-12-01T00:00:00"/>
    <x v="0"/>
    <x v="4"/>
    <x v="0"/>
    <s v="Cheyenne Light Fuel &amp; Power Co"/>
    <x v="2"/>
    <x v="18"/>
  </r>
  <r>
    <n v="5"/>
    <n v="122"/>
    <x v="31"/>
    <s v="106000 Completed Constr not Classfd"/>
    <n v="1"/>
    <n v="0"/>
    <n v="0"/>
    <n v="0"/>
    <n v="0"/>
    <n v="0"/>
    <n v="0"/>
    <n v="0"/>
    <s v="Wyoming"/>
    <d v="2021-12-01T00:00:00"/>
    <x v="0"/>
    <x v="5"/>
    <x v="0"/>
    <s v="Cheyenne Light Fuel &amp; Power Co"/>
    <x v="2"/>
    <x v="18"/>
  </r>
  <r>
    <n v="5"/>
    <n v="122"/>
    <x v="31"/>
    <s v="106000 Completed Constr not Classfd"/>
    <n v="1"/>
    <n v="0"/>
    <n v="0"/>
    <n v="0"/>
    <n v="0"/>
    <n v="0"/>
    <n v="0"/>
    <n v="0"/>
    <s v="Wyoming"/>
    <d v="2021-12-01T00:00:00"/>
    <x v="0"/>
    <x v="6"/>
    <x v="0"/>
    <s v="Cheyenne Light Fuel &amp; Power Co"/>
    <x v="2"/>
    <x v="18"/>
  </r>
  <r>
    <n v="5"/>
    <n v="122"/>
    <x v="31"/>
    <s v="106000 Completed Constr not Classfd"/>
    <n v="1"/>
    <n v="0"/>
    <n v="0"/>
    <n v="0"/>
    <n v="0"/>
    <n v="0"/>
    <n v="0"/>
    <n v="0"/>
    <s v="Wyoming"/>
    <d v="2021-12-01T00:00:00"/>
    <x v="0"/>
    <x v="7"/>
    <x v="0"/>
    <s v="Cheyenne Light Fuel &amp; Power Co"/>
    <x v="2"/>
    <x v="18"/>
  </r>
  <r>
    <n v="5"/>
    <n v="122"/>
    <x v="31"/>
    <s v="106000 Completed Constr not Classfd"/>
    <n v="1"/>
    <n v="0"/>
    <n v="0"/>
    <n v="0"/>
    <n v="0"/>
    <n v="0"/>
    <n v="0"/>
    <n v="0"/>
    <s v="Wyoming"/>
    <d v="2021-12-01T00:00:00"/>
    <x v="0"/>
    <x v="8"/>
    <x v="0"/>
    <s v="Cheyenne Light Fuel &amp; Power Co"/>
    <x v="2"/>
    <x v="18"/>
  </r>
  <r>
    <n v="5"/>
    <n v="122"/>
    <x v="31"/>
    <s v="106000 Completed Constr not Classfd"/>
    <n v="1"/>
    <n v="0"/>
    <n v="0"/>
    <n v="0"/>
    <n v="0"/>
    <n v="0"/>
    <n v="0"/>
    <n v="0"/>
    <s v="Wyoming"/>
    <d v="2021-12-01T00:00:00"/>
    <x v="0"/>
    <x v="9"/>
    <x v="0"/>
    <s v="Cheyenne Light Fuel &amp; Power Co"/>
    <x v="2"/>
    <x v="18"/>
  </r>
  <r>
    <n v="5"/>
    <n v="122"/>
    <x v="31"/>
    <s v="106000 Completed Constr not Classfd"/>
    <n v="1"/>
    <n v="0"/>
    <n v="0"/>
    <n v="0"/>
    <n v="0"/>
    <n v="0"/>
    <n v="0"/>
    <n v="0"/>
    <s v="Wyoming"/>
    <d v="2021-12-01T00:00:00"/>
    <x v="0"/>
    <x v="10"/>
    <x v="0"/>
    <s v="Cheyenne Light Fuel &amp; Power Co"/>
    <x v="2"/>
    <x v="18"/>
  </r>
  <r>
    <n v="5"/>
    <n v="122"/>
    <x v="31"/>
    <s v="106000 Completed Constr not Classfd"/>
    <n v="1"/>
    <n v="0"/>
    <n v="0"/>
    <n v="0"/>
    <n v="0"/>
    <n v="0"/>
    <n v="0"/>
    <n v="0"/>
    <s v="Wyoming"/>
    <d v="2021-12-01T00:00:00"/>
    <x v="0"/>
    <x v="11"/>
    <x v="0"/>
    <s v="Cheyenne Light Fuel &amp; Power Co"/>
    <x v="2"/>
    <x v="18"/>
  </r>
  <r>
    <n v="5"/>
    <n v="122"/>
    <x v="31"/>
    <s v="106000 Completed Constr not Classfd"/>
    <n v="1"/>
    <n v="0"/>
    <n v="0"/>
    <n v="0"/>
    <n v="0"/>
    <n v="0"/>
    <n v="0"/>
    <n v="0"/>
    <s v="Wyoming"/>
    <d v="2021-12-01T00:00:00"/>
    <x v="0"/>
    <x v="12"/>
    <x v="0"/>
    <s v="Cheyenne Light Fuel &amp; Power Co"/>
    <x v="2"/>
    <x v="18"/>
  </r>
  <r>
    <n v="5"/>
    <n v="122"/>
    <x v="32"/>
    <s v="106000 Completed Constr not Classfd"/>
    <n v="1"/>
    <n v="0"/>
    <n v="0"/>
    <n v="0"/>
    <n v="0"/>
    <n v="0"/>
    <n v="0"/>
    <n v="0"/>
    <s v="Wyoming"/>
    <d v="2021-12-01T00:00:00"/>
    <x v="0"/>
    <x v="0"/>
    <x v="0"/>
    <s v="Cheyenne Light Fuel &amp; Power Co"/>
    <x v="2"/>
    <x v="19"/>
  </r>
  <r>
    <n v="5"/>
    <n v="122"/>
    <x v="32"/>
    <s v="106000 Completed Constr not Classfd"/>
    <n v="1"/>
    <n v="0"/>
    <n v="0"/>
    <n v="0"/>
    <n v="0"/>
    <n v="0"/>
    <n v="0"/>
    <n v="0"/>
    <s v="Wyoming"/>
    <d v="2021-12-01T00:00:00"/>
    <x v="0"/>
    <x v="1"/>
    <x v="0"/>
    <s v="Cheyenne Light Fuel &amp; Power Co"/>
    <x v="2"/>
    <x v="19"/>
  </r>
  <r>
    <n v="5"/>
    <n v="122"/>
    <x v="32"/>
    <s v="106000 Completed Constr not Classfd"/>
    <n v="1"/>
    <n v="0"/>
    <n v="0"/>
    <n v="0"/>
    <n v="0"/>
    <n v="0"/>
    <n v="0"/>
    <n v="0"/>
    <s v="Wyoming"/>
    <d v="2021-12-01T00:00:00"/>
    <x v="0"/>
    <x v="2"/>
    <x v="0"/>
    <s v="Cheyenne Light Fuel &amp; Power Co"/>
    <x v="2"/>
    <x v="19"/>
  </r>
  <r>
    <n v="5"/>
    <n v="122"/>
    <x v="32"/>
    <s v="106000 Completed Constr not Classfd"/>
    <n v="1"/>
    <n v="0"/>
    <n v="0"/>
    <n v="0"/>
    <n v="0"/>
    <n v="0"/>
    <n v="0"/>
    <n v="0"/>
    <s v="Wyoming"/>
    <d v="2021-12-01T00:00:00"/>
    <x v="0"/>
    <x v="3"/>
    <x v="0"/>
    <s v="Cheyenne Light Fuel &amp; Power Co"/>
    <x v="2"/>
    <x v="19"/>
  </r>
  <r>
    <n v="5"/>
    <n v="122"/>
    <x v="32"/>
    <s v="106000 Completed Constr not Classfd"/>
    <n v="1"/>
    <n v="0"/>
    <n v="0"/>
    <n v="0"/>
    <n v="0"/>
    <n v="0"/>
    <n v="0"/>
    <n v="0"/>
    <s v="Wyoming"/>
    <d v="2021-12-01T00:00:00"/>
    <x v="0"/>
    <x v="4"/>
    <x v="0"/>
    <s v="Cheyenne Light Fuel &amp; Power Co"/>
    <x v="2"/>
    <x v="19"/>
  </r>
  <r>
    <n v="5"/>
    <n v="122"/>
    <x v="32"/>
    <s v="106000 Completed Constr not Classfd"/>
    <n v="1"/>
    <n v="0"/>
    <n v="0"/>
    <n v="0"/>
    <n v="0"/>
    <n v="0"/>
    <n v="0"/>
    <n v="0"/>
    <s v="Wyoming"/>
    <d v="2021-12-01T00:00:00"/>
    <x v="0"/>
    <x v="5"/>
    <x v="0"/>
    <s v="Cheyenne Light Fuel &amp; Power Co"/>
    <x v="2"/>
    <x v="19"/>
  </r>
  <r>
    <n v="5"/>
    <n v="122"/>
    <x v="32"/>
    <s v="106000 Completed Constr not Classfd"/>
    <n v="1"/>
    <n v="0"/>
    <n v="0"/>
    <n v="0"/>
    <n v="0"/>
    <n v="0"/>
    <n v="0"/>
    <n v="0"/>
    <s v="Wyoming"/>
    <d v="2021-12-01T00:00:00"/>
    <x v="0"/>
    <x v="6"/>
    <x v="0"/>
    <s v="Cheyenne Light Fuel &amp; Power Co"/>
    <x v="2"/>
    <x v="19"/>
  </r>
  <r>
    <n v="5"/>
    <n v="122"/>
    <x v="32"/>
    <s v="106000 Completed Constr not Classfd"/>
    <n v="1"/>
    <n v="0"/>
    <n v="0"/>
    <n v="0"/>
    <n v="0"/>
    <n v="0"/>
    <n v="0"/>
    <n v="0"/>
    <s v="Wyoming"/>
    <d v="2021-12-01T00:00:00"/>
    <x v="0"/>
    <x v="7"/>
    <x v="0"/>
    <s v="Cheyenne Light Fuel &amp; Power Co"/>
    <x v="2"/>
    <x v="19"/>
  </r>
  <r>
    <n v="5"/>
    <n v="122"/>
    <x v="32"/>
    <s v="106000 Completed Constr not Classfd"/>
    <n v="1"/>
    <n v="0"/>
    <n v="0"/>
    <n v="0"/>
    <n v="0"/>
    <n v="0"/>
    <n v="0"/>
    <n v="0"/>
    <s v="Wyoming"/>
    <d v="2021-12-01T00:00:00"/>
    <x v="0"/>
    <x v="8"/>
    <x v="0"/>
    <s v="Cheyenne Light Fuel &amp; Power Co"/>
    <x v="2"/>
    <x v="19"/>
  </r>
  <r>
    <n v="5"/>
    <n v="122"/>
    <x v="32"/>
    <s v="106000 Completed Constr not Classfd"/>
    <n v="1"/>
    <n v="0"/>
    <n v="0"/>
    <n v="0"/>
    <n v="0"/>
    <n v="0"/>
    <n v="0"/>
    <n v="0"/>
    <s v="Wyoming"/>
    <d v="2021-12-01T00:00:00"/>
    <x v="0"/>
    <x v="9"/>
    <x v="0"/>
    <s v="Cheyenne Light Fuel &amp; Power Co"/>
    <x v="2"/>
    <x v="19"/>
  </r>
  <r>
    <n v="5"/>
    <n v="122"/>
    <x v="32"/>
    <s v="106000 Completed Constr not Classfd"/>
    <n v="1"/>
    <n v="0"/>
    <n v="0"/>
    <n v="0"/>
    <n v="0"/>
    <n v="0"/>
    <n v="0"/>
    <n v="0"/>
    <s v="Wyoming"/>
    <d v="2021-12-01T00:00:00"/>
    <x v="0"/>
    <x v="10"/>
    <x v="0"/>
    <s v="Cheyenne Light Fuel &amp; Power Co"/>
    <x v="2"/>
    <x v="19"/>
  </r>
  <r>
    <n v="5"/>
    <n v="122"/>
    <x v="32"/>
    <s v="106000 Completed Constr not Classfd"/>
    <n v="1"/>
    <n v="0"/>
    <n v="0"/>
    <n v="0"/>
    <n v="0"/>
    <n v="0"/>
    <n v="0"/>
    <n v="0"/>
    <s v="Wyoming"/>
    <d v="2021-12-01T00:00:00"/>
    <x v="0"/>
    <x v="11"/>
    <x v="0"/>
    <s v="Cheyenne Light Fuel &amp; Power Co"/>
    <x v="2"/>
    <x v="19"/>
  </r>
  <r>
    <n v="5"/>
    <n v="122"/>
    <x v="32"/>
    <s v="106000 Completed Constr not Classfd"/>
    <n v="1"/>
    <n v="0"/>
    <n v="0"/>
    <n v="0"/>
    <n v="0"/>
    <n v="0"/>
    <n v="0"/>
    <n v="0"/>
    <s v="Wyoming"/>
    <d v="2021-12-01T00:00:00"/>
    <x v="0"/>
    <x v="12"/>
    <x v="0"/>
    <s v="Cheyenne Light Fuel &amp; Power Co"/>
    <x v="2"/>
    <x v="19"/>
  </r>
  <r>
    <n v="5"/>
    <n v="122"/>
    <x v="33"/>
    <s v="106000 Completed Constr not Classfd"/>
    <n v="1"/>
    <n v="0"/>
    <n v="0"/>
    <n v="0"/>
    <n v="0"/>
    <n v="0"/>
    <n v="0"/>
    <n v="0"/>
    <s v="Wyoming"/>
    <d v="2021-12-01T00:00:00"/>
    <x v="0"/>
    <x v="0"/>
    <x v="0"/>
    <s v="Cheyenne Light Fuel &amp; Power Co"/>
    <x v="2"/>
    <x v="20"/>
  </r>
  <r>
    <n v="5"/>
    <n v="122"/>
    <x v="33"/>
    <s v="106000 Completed Constr not Classfd"/>
    <n v="1"/>
    <n v="0"/>
    <n v="14227.1"/>
    <n v="0"/>
    <n v="0"/>
    <n v="0"/>
    <n v="0"/>
    <n v="14227.1"/>
    <s v="Wyoming"/>
    <d v="2021-12-01T00:00:00"/>
    <x v="0"/>
    <x v="1"/>
    <x v="0"/>
    <s v="Cheyenne Light Fuel &amp; Power Co"/>
    <x v="2"/>
    <x v="20"/>
  </r>
  <r>
    <n v="5"/>
    <n v="122"/>
    <x v="33"/>
    <s v="106000 Completed Constr not Classfd"/>
    <n v="1"/>
    <n v="14227.1"/>
    <n v="-178.85"/>
    <n v="0"/>
    <n v="0"/>
    <n v="0"/>
    <n v="0"/>
    <n v="14048.25"/>
    <s v="Wyoming"/>
    <d v="2021-12-01T00:00:00"/>
    <x v="0"/>
    <x v="2"/>
    <x v="0"/>
    <s v="Cheyenne Light Fuel &amp; Power Co"/>
    <x v="2"/>
    <x v="20"/>
  </r>
  <r>
    <n v="5"/>
    <n v="122"/>
    <x v="33"/>
    <s v="106000 Completed Constr not Classfd"/>
    <n v="1"/>
    <n v="14048.25"/>
    <n v="-6670.9800000000005"/>
    <n v="0"/>
    <n v="0"/>
    <n v="0"/>
    <n v="0"/>
    <n v="7377.27"/>
    <s v="Wyoming"/>
    <d v="2021-12-01T00:00:00"/>
    <x v="0"/>
    <x v="3"/>
    <x v="0"/>
    <s v="Cheyenne Light Fuel &amp; Power Co"/>
    <x v="2"/>
    <x v="20"/>
  </r>
  <r>
    <n v="5"/>
    <n v="122"/>
    <x v="33"/>
    <s v="106000 Completed Constr not Classfd"/>
    <n v="1"/>
    <n v="7377.27"/>
    <n v="2338.5700000000002"/>
    <n v="0"/>
    <n v="0"/>
    <n v="0"/>
    <n v="0"/>
    <n v="9715.84"/>
    <s v="Wyoming"/>
    <d v="2021-12-01T00:00:00"/>
    <x v="0"/>
    <x v="4"/>
    <x v="0"/>
    <s v="Cheyenne Light Fuel &amp; Power Co"/>
    <x v="2"/>
    <x v="20"/>
  </r>
  <r>
    <n v="5"/>
    <n v="122"/>
    <x v="33"/>
    <s v="106000 Completed Constr not Classfd"/>
    <n v="1"/>
    <n v="9715.84"/>
    <n v="-93.41"/>
    <n v="0"/>
    <n v="0"/>
    <n v="0"/>
    <n v="0"/>
    <n v="9622.43"/>
    <s v="Wyoming"/>
    <d v="2021-12-01T00:00:00"/>
    <x v="0"/>
    <x v="5"/>
    <x v="0"/>
    <s v="Cheyenne Light Fuel &amp; Power Co"/>
    <x v="2"/>
    <x v="20"/>
  </r>
  <r>
    <n v="5"/>
    <n v="122"/>
    <x v="33"/>
    <s v="106000 Completed Constr not Classfd"/>
    <n v="1"/>
    <n v="9622.43"/>
    <n v="0"/>
    <n v="0"/>
    <n v="0"/>
    <n v="0"/>
    <n v="0"/>
    <n v="9622.43"/>
    <s v="Wyoming"/>
    <d v="2021-12-01T00:00:00"/>
    <x v="0"/>
    <x v="6"/>
    <x v="0"/>
    <s v="Cheyenne Light Fuel &amp; Power Co"/>
    <x v="2"/>
    <x v="20"/>
  </r>
  <r>
    <n v="5"/>
    <n v="122"/>
    <x v="33"/>
    <s v="106000 Completed Constr not Classfd"/>
    <n v="1"/>
    <n v="9622.43"/>
    <n v="-9622.43"/>
    <n v="0"/>
    <n v="0"/>
    <n v="0"/>
    <n v="0"/>
    <n v="0"/>
    <s v="Wyoming"/>
    <d v="2021-12-01T00:00:00"/>
    <x v="0"/>
    <x v="7"/>
    <x v="0"/>
    <s v="Cheyenne Light Fuel &amp; Power Co"/>
    <x v="2"/>
    <x v="20"/>
  </r>
  <r>
    <n v="5"/>
    <n v="122"/>
    <x v="33"/>
    <s v="106000 Completed Constr not Classfd"/>
    <n v="1"/>
    <n v="0"/>
    <n v="0"/>
    <n v="0"/>
    <n v="0"/>
    <n v="0"/>
    <n v="0"/>
    <n v="0"/>
    <s v="Wyoming"/>
    <d v="2021-12-01T00:00:00"/>
    <x v="0"/>
    <x v="8"/>
    <x v="0"/>
    <s v="Cheyenne Light Fuel &amp; Power Co"/>
    <x v="2"/>
    <x v="20"/>
  </r>
  <r>
    <n v="5"/>
    <n v="122"/>
    <x v="33"/>
    <s v="106000 Completed Constr not Classfd"/>
    <n v="1"/>
    <n v="0"/>
    <n v="0"/>
    <n v="0"/>
    <n v="0"/>
    <n v="0"/>
    <n v="0"/>
    <n v="0"/>
    <s v="Wyoming"/>
    <d v="2021-12-01T00:00:00"/>
    <x v="0"/>
    <x v="9"/>
    <x v="0"/>
    <s v="Cheyenne Light Fuel &amp; Power Co"/>
    <x v="2"/>
    <x v="20"/>
  </r>
  <r>
    <n v="5"/>
    <n v="122"/>
    <x v="33"/>
    <s v="106000 Completed Constr not Classfd"/>
    <n v="1"/>
    <n v="0"/>
    <n v="0"/>
    <n v="0"/>
    <n v="0"/>
    <n v="0"/>
    <n v="0"/>
    <n v="0"/>
    <s v="Wyoming"/>
    <d v="2021-12-01T00:00:00"/>
    <x v="0"/>
    <x v="10"/>
    <x v="0"/>
    <s v="Cheyenne Light Fuel &amp; Power Co"/>
    <x v="2"/>
    <x v="20"/>
  </r>
  <r>
    <n v="5"/>
    <n v="122"/>
    <x v="33"/>
    <s v="106000 Completed Constr not Classfd"/>
    <n v="1"/>
    <n v="0"/>
    <n v="1700478.54"/>
    <n v="0"/>
    <n v="0"/>
    <n v="0"/>
    <n v="0"/>
    <n v="1700478.54"/>
    <s v="Wyoming"/>
    <d v="2021-12-01T00:00:00"/>
    <x v="0"/>
    <x v="11"/>
    <x v="0"/>
    <s v="Cheyenne Light Fuel &amp; Power Co"/>
    <x v="2"/>
    <x v="20"/>
  </r>
  <r>
    <n v="5"/>
    <n v="122"/>
    <x v="33"/>
    <s v="106000 Completed Constr not Classfd"/>
    <n v="1"/>
    <n v="1700478.54"/>
    <n v="1252789.3999999999"/>
    <n v="0"/>
    <n v="0"/>
    <n v="0"/>
    <n v="0"/>
    <n v="2953267.94"/>
    <s v="Wyoming"/>
    <d v="2021-12-01T00:00:00"/>
    <x v="0"/>
    <x v="12"/>
    <x v="0"/>
    <s v="Cheyenne Light Fuel &amp; Power Co"/>
    <x v="2"/>
    <x v="20"/>
  </r>
  <r>
    <n v="5"/>
    <n v="122"/>
    <x v="34"/>
    <s v="106000 Completed Constr not Classfd"/>
    <n v="1"/>
    <n v="0"/>
    <n v="0"/>
    <n v="0"/>
    <n v="0"/>
    <n v="0"/>
    <n v="0"/>
    <n v="0"/>
    <s v="Wyoming"/>
    <d v="2021-12-01T00:00:00"/>
    <x v="0"/>
    <x v="0"/>
    <x v="0"/>
    <s v="Cheyenne Light Fuel &amp; Power Co"/>
    <x v="2"/>
    <x v="21"/>
  </r>
  <r>
    <n v="5"/>
    <n v="122"/>
    <x v="34"/>
    <s v="106000 Completed Constr not Classfd"/>
    <n v="1"/>
    <n v="0"/>
    <n v="0"/>
    <n v="0"/>
    <n v="0"/>
    <n v="0"/>
    <n v="0"/>
    <n v="0"/>
    <s v="Wyoming"/>
    <d v="2021-12-01T00:00:00"/>
    <x v="0"/>
    <x v="1"/>
    <x v="0"/>
    <s v="Cheyenne Light Fuel &amp; Power Co"/>
    <x v="2"/>
    <x v="21"/>
  </r>
  <r>
    <n v="5"/>
    <n v="122"/>
    <x v="34"/>
    <s v="106000 Completed Constr not Classfd"/>
    <n v="1"/>
    <n v="0"/>
    <n v="0"/>
    <n v="0"/>
    <n v="0"/>
    <n v="0"/>
    <n v="0"/>
    <n v="0"/>
    <s v="Wyoming"/>
    <d v="2021-12-01T00:00:00"/>
    <x v="0"/>
    <x v="2"/>
    <x v="0"/>
    <s v="Cheyenne Light Fuel &amp; Power Co"/>
    <x v="2"/>
    <x v="21"/>
  </r>
  <r>
    <n v="5"/>
    <n v="122"/>
    <x v="34"/>
    <s v="106000 Completed Constr not Classfd"/>
    <n v="1"/>
    <n v="0"/>
    <n v="0"/>
    <n v="0"/>
    <n v="0"/>
    <n v="0"/>
    <n v="0"/>
    <n v="0"/>
    <s v="Wyoming"/>
    <d v="2021-12-01T00:00:00"/>
    <x v="0"/>
    <x v="3"/>
    <x v="0"/>
    <s v="Cheyenne Light Fuel &amp; Power Co"/>
    <x v="2"/>
    <x v="21"/>
  </r>
  <r>
    <n v="5"/>
    <n v="122"/>
    <x v="34"/>
    <s v="106000 Completed Constr not Classfd"/>
    <n v="1"/>
    <n v="0"/>
    <n v="0"/>
    <n v="0"/>
    <n v="0"/>
    <n v="0"/>
    <n v="0"/>
    <n v="0"/>
    <s v="Wyoming"/>
    <d v="2021-12-01T00:00:00"/>
    <x v="0"/>
    <x v="4"/>
    <x v="0"/>
    <s v="Cheyenne Light Fuel &amp; Power Co"/>
    <x v="2"/>
    <x v="21"/>
  </r>
  <r>
    <n v="5"/>
    <n v="122"/>
    <x v="34"/>
    <s v="106000 Completed Constr not Classfd"/>
    <n v="1"/>
    <n v="0"/>
    <n v="0"/>
    <n v="0"/>
    <n v="0"/>
    <n v="0"/>
    <n v="0"/>
    <n v="0"/>
    <s v="Wyoming"/>
    <d v="2021-12-01T00:00:00"/>
    <x v="0"/>
    <x v="5"/>
    <x v="0"/>
    <s v="Cheyenne Light Fuel &amp; Power Co"/>
    <x v="2"/>
    <x v="21"/>
  </r>
  <r>
    <n v="5"/>
    <n v="122"/>
    <x v="34"/>
    <s v="106000 Completed Constr not Classfd"/>
    <n v="1"/>
    <n v="0"/>
    <n v="0"/>
    <n v="0"/>
    <n v="0"/>
    <n v="0"/>
    <n v="0"/>
    <n v="0"/>
    <s v="Wyoming"/>
    <d v="2021-12-01T00:00:00"/>
    <x v="0"/>
    <x v="6"/>
    <x v="0"/>
    <s v="Cheyenne Light Fuel &amp; Power Co"/>
    <x v="2"/>
    <x v="21"/>
  </r>
  <r>
    <n v="5"/>
    <n v="122"/>
    <x v="34"/>
    <s v="106000 Completed Constr not Classfd"/>
    <n v="1"/>
    <n v="0"/>
    <n v="0"/>
    <n v="0"/>
    <n v="0"/>
    <n v="0"/>
    <n v="0"/>
    <n v="0"/>
    <s v="Wyoming"/>
    <d v="2021-12-01T00:00:00"/>
    <x v="0"/>
    <x v="7"/>
    <x v="0"/>
    <s v="Cheyenne Light Fuel &amp; Power Co"/>
    <x v="2"/>
    <x v="21"/>
  </r>
  <r>
    <n v="5"/>
    <n v="122"/>
    <x v="34"/>
    <s v="106000 Completed Constr not Classfd"/>
    <n v="1"/>
    <n v="0"/>
    <n v="0"/>
    <n v="0"/>
    <n v="0"/>
    <n v="0"/>
    <n v="0"/>
    <n v="0"/>
    <s v="Wyoming"/>
    <d v="2021-12-01T00:00:00"/>
    <x v="0"/>
    <x v="8"/>
    <x v="0"/>
    <s v="Cheyenne Light Fuel &amp; Power Co"/>
    <x v="2"/>
    <x v="21"/>
  </r>
  <r>
    <n v="5"/>
    <n v="122"/>
    <x v="34"/>
    <s v="106000 Completed Constr not Classfd"/>
    <n v="1"/>
    <n v="0"/>
    <n v="0"/>
    <n v="0"/>
    <n v="0"/>
    <n v="0"/>
    <n v="0"/>
    <n v="0"/>
    <s v="Wyoming"/>
    <d v="2021-12-01T00:00:00"/>
    <x v="0"/>
    <x v="9"/>
    <x v="0"/>
    <s v="Cheyenne Light Fuel &amp; Power Co"/>
    <x v="2"/>
    <x v="21"/>
  </r>
  <r>
    <n v="5"/>
    <n v="122"/>
    <x v="34"/>
    <s v="106000 Completed Constr not Classfd"/>
    <n v="1"/>
    <n v="0"/>
    <n v="0"/>
    <n v="0"/>
    <n v="0"/>
    <n v="0"/>
    <n v="0"/>
    <n v="0"/>
    <s v="Wyoming"/>
    <d v="2021-12-01T00:00:00"/>
    <x v="0"/>
    <x v="10"/>
    <x v="0"/>
    <s v="Cheyenne Light Fuel &amp; Power Co"/>
    <x v="2"/>
    <x v="21"/>
  </r>
  <r>
    <n v="5"/>
    <n v="122"/>
    <x v="34"/>
    <s v="106000 Completed Constr not Classfd"/>
    <n v="1"/>
    <n v="0"/>
    <n v="0"/>
    <n v="0"/>
    <n v="0"/>
    <n v="0"/>
    <n v="0"/>
    <n v="0"/>
    <s v="Wyoming"/>
    <d v="2021-12-01T00:00:00"/>
    <x v="0"/>
    <x v="11"/>
    <x v="0"/>
    <s v="Cheyenne Light Fuel &amp; Power Co"/>
    <x v="2"/>
    <x v="21"/>
  </r>
  <r>
    <n v="5"/>
    <n v="122"/>
    <x v="34"/>
    <s v="106000 Completed Constr not Classfd"/>
    <n v="1"/>
    <n v="0"/>
    <n v="0"/>
    <n v="0"/>
    <n v="0"/>
    <n v="0"/>
    <n v="0"/>
    <n v="0"/>
    <s v="Wyoming"/>
    <d v="2021-12-01T00:00:00"/>
    <x v="0"/>
    <x v="12"/>
    <x v="0"/>
    <s v="Cheyenne Light Fuel &amp; Power Co"/>
    <x v="2"/>
    <x v="21"/>
  </r>
  <r>
    <n v="5"/>
    <n v="122"/>
    <x v="36"/>
    <s v="106000 Completed Constr not Classfd"/>
    <n v="1"/>
    <n v="0"/>
    <n v="0"/>
    <n v="0"/>
    <n v="0"/>
    <n v="0"/>
    <n v="0"/>
    <n v="0"/>
    <s v="Wyoming"/>
    <d v="2021-12-01T00:00:00"/>
    <x v="0"/>
    <x v="0"/>
    <x v="0"/>
    <s v="Cheyenne Light Fuel &amp; Power Co"/>
    <x v="2"/>
    <x v="22"/>
  </r>
  <r>
    <n v="5"/>
    <n v="122"/>
    <x v="36"/>
    <s v="106000 Completed Constr not Classfd"/>
    <n v="1"/>
    <n v="0"/>
    <n v="0"/>
    <n v="0"/>
    <n v="0"/>
    <n v="0"/>
    <n v="0"/>
    <n v="0"/>
    <s v="Wyoming"/>
    <d v="2021-12-01T00:00:00"/>
    <x v="0"/>
    <x v="1"/>
    <x v="0"/>
    <s v="Cheyenne Light Fuel &amp; Power Co"/>
    <x v="2"/>
    <x v="22"/>
  </r>
  <r>
    <n v="5"/>
    <n v="122"/>
    <x v="36"/>
    <s v="106000 Completed Constr not Classfd"/>
    <n v="1"/>
    <n v="0"/>
    <n v="0"/>
    <n v="0"/>
    <n v="0"/>
    <n v="0"/>
    <n v="0"/>
    <n v="0"/>
    <s v="Wyoming"/>
    <d v="2021-12-01T00:00:00"/>
    <x v="0"/>
    <x v="2"/>
    <x v="0"/>
    <s v="Cheyenne Light Fuel &amp; Power Co"/>
    <x v="2"/>
    <x v="22"/>
  </r>
  <r>
    <n v="5"/>
    <n v="122"/>
    <x v="36"/>
    <s v="106000 Completed Constr not Classfd"/>
    <n v="1"/>
    <n v="0"/>
    <n v="0"/>
    <n v="0"/>
    <n v="0"/>
    <n v="0"/>
    <n v="0"/>
    <n v="0"/>
    <s v="Wyoming"/>
    <d v="2021-12-01T00:00:00"/>
    <x v="0"/>
    <x v="3"/>
    <x v="0"/>
    <s v="Cheyenne Light Fuel &amp; Power Co"/>
    <x v="2"/>
    <x v="22"/>
  </r>
  <r>
    <n v="5"/>
    <n v="122"/>
    <x v="36"/>
    <s v="106000 Completed Constr not Classfd"/>
    <n v="1"/>
    <n v="0"/>
    <n v="0"/>
    <n v="0"/>
    <n v="0"/>
    <n v="0"/>
    <n v="0"/>
    <n v="0"/>
    <s v="Wyoming"/>
    <d v="2021-12-01T00:00:00"/>
    <x v="0"/>
    <x v="4"/>
    <x v="0"/>
    <s v="Cheyenne Light Fuel &amp; Power Co"/>
    <x v="2"/>
    <x v="22"/>
  </r>
  <r>
    <n v="5"/>
    <n v="122"/>
    <x v="36"/>
    <s v="106000 Completed Constr not Classfd"/>
    <n v="1"/>
    <n v="0"/>
    <n v="0"/>
    <n v="0"/>
    <n v="0"/>
    <n v="0"/>
    <n v="0"/>
    <n v="0"/>
    <s v="Wyoming"/>
    <d v="2021-12-01T00:00:00"/>
    <x v="0"/>
    <x v="5"/>
    <x v="0"/>
    <s v="Cheyenne Light Fuel &amp; Power Co"/>
    <x v="2"/>
    <x v="22"/>
  </r>
  <r>
    <n v="5"/>
    <n v="122"/>
    <x v="36"/>
    <s v="106000 Completed Constr not Classfd"/>
    <n v="1"/>
    <n v="0"/>
    <n v="0"/>
    <n v="0"/>
    <n v="0"/>
    <n v="0"/>
    <n v="0"/>
    <n v="0"/>
    <s v="Wyoming"/>
    <d v="2021-12-01T00:00:00"/>
    <x v="0"/>
    <x v="6"/>
    <x v="0"/>
    <s v="Cheyenne Light Fuel &amp; Power Co"/>
    <x v="2"/>
    <x v="22"/>
  </r>
  <r>
    <n v="5"/>
    <n v="122"/>
    <x v="36"/>
    <s v="106000 Completed Constr not Classfd"/>
    <n v="1"/>
    <n v="0"/>
    <n v="0"/>
    <n v="0"/>
    <n v="0"/>
    <n v="0"/>
    <n v="0"/>
    <n v="0"/>
    <s v="Wyoming"/>
    <d v="2021-12-01T00:00:00"/>
    <x v="0"/>
    <x v="7"/>
    <x v="0"/>
    <s v="Cheyenne Light Fuel &amp; Power Co"/>
    <x v="2"/>
    <x v="22"/>
  </r>
  <r>
    <n v="5"/>
    <n v="122"/>
    <x v="36"/>
    <s v="106000 Completed Constr not Classfd"/>
    <n v="1"/>
    <n v="0"/>
    <n v="0"/>
    <n v="0"/>
    <n v="0"/>
    <n v="0"/>
    <n v="0"/>
    <n v="0"/>
    <s v="Wyoming"/>
    <d v="2021-12-01T00:00:00"/>
    <x v="0"/>
    <x v="8"/>
    <x v="0"/>
    <s v="Cheyenne Light Fuel &amp; Power Co"/>
    <x v="2"/>
    <x v="22"/>
  </r>
  <r>
    <n v="5"/>
    <n v="122"/>
    <x v="36"/>
    <s v="106000 Completed Constr not Classfd"/>
    <n v="1"/>
    <n v="0"/>
    <n v="0"/>
    <n v="0"/>
    <n v="0"/>
    <n v="0"/>
    <n v="0"/>
    <n v="0"/>
    <s v="Wyoming"/>
    <d v="2021-12-01T00:00:00"/>
    <x v="0"/>
    <x v="9"/>
    <x v="0"/>
    <s v="Cheyenne Light Fuel &amp; Power Co"/>
    <x v="2"/>
    <x v="22"/>
  </r>
  <r>
    <n v="5"/>
    <n v="122"/>
    <x v="36"/>
    <s v="106000 Completed Constr not Classfd"/>
    <n v="1"/>
    <n v="0"/>
    <n v="0"/>
    <n v="0"/>
    <n v="0"/>
    <n v="0"/>
    <n v="0"/>
    <n v="0"/>
    <s v="Wyoming"/>
    <d v="2021-12-01T00:00:00"/>
    <x v="0"/>
    <x v="10"/>
    <x v="0"/>
    <s v="Cheyenne Light Fuel &amp; Power Co"/>
    <x v="2"/>
    <x v="22"/>
  </r>
  <r>
    <n v="5"/>
    <n v="122"/>
    <x v="36"/>
    <s v="106000 Completed Constr not Classfd"/>
    <n v="1"/>
    <n v="0"/>
    <n v="0"/>
    <n v="0"/>
    <n v="0"/>
    <n v="0"/>
    <n v="0"/>
    <n v="0"/>
    <s v="Wyoming"/>
    <d v="2021-12-01T00:00:00"/>
    <x v="0"/>
    <x v="11"/>
    <x v="0"/>
    <s v="Cheyenne Light Fuel &amp; Power Co"/>
    <x v="2"/>
    <x v="22"/>
  </r>
  <r>
    <n v="5"/>
    <n v="122"/>
    <x v="36"/>
    <s v="106000 Completed Constr not Classfd"/>
    <n v="1"/>
    <n v="0"/>
    <n v="0"/>
    <n v="0"/>
    <n v="0"/>
    <n v="0"/>
    <n v="0"/>
    <n v="0"/>
    <s v="Wyoming"/>
    <d v="2021-12-01T00:00:00"/>
    <x v="0"/>
    <x v="12"/>
    <x v="0"/>
    <s v="Cheyenne Light Fuel &amp; Power Co"/>
    <x v="2"/>
    <x v="22"/>
  </r>
  <r>
    <n v="5"/>
    <n v="122"/>
    <x v="37"/>
    <s v="106000 Completed Constr not Classfd"/>
    <n v="1"/>
    <n v="0"/>
    <n v="0"/>
    <n v="0"/>
    <n v="0"/>
    <n v="0"/>
    <n v="0"/>
    <n v="0"/>
    <s v="Wyoming"/>
    <d v="2021-12-01T00:00:00"/>
    <x v="0"/>
    <x v="0"/>
    <x v="0"/>
    <s v="Cheyenne Light Fuel &amp; Power Co"/>
    <x v="3"/>
    <x v="23"/>
  </r>
  <r>
    <n v="5"/>
    <n v="122"/>
    <x v="37"/>
    <s v="106000 Completed Constr not Classfd"/>
    <n v="1"/>
    <n v="0"/>
    <n v="0"/>
    <n v="0"/>
    <n v="0"/>
    <n v="0"/>
    <n v="0"/>
    <n v="0"/>
    <s v="Wyoming"/>
    <d v="2021-12-01T00:00:00"/>
    <x v="0"/>
    <x v="1"/>
    <x v="0"/>
    <s v="Cheyenne Light Fuel &amp; Power Co"/>
    <x v="3"/>
    <x v="23"/>
  </r>
  <r>
    <n v="5"/>
    <n v="122"/>
    <x v="37"/>
    <s v="106000 Completed Constr not Classfd"/>
    <n v="1"/>
    <n v="0"/>
    <n v="0"/>
    <n v="0"/>
    <n v="0"/>
    <n v="0"/>
    <n v="0"/>
    <n v="0"/>
    <s v="Wyoming"/>
    <d v="2021-12-01T00:00:00"/>
    <x v="0"/>
    <x v="2"/>
    <x v="0"/>
    <s v="Cheyenne Light Fuel &amp; Power Co"/>
    <x v="3"/>
    <x v="23"/>
  </r>
  <r>
    <n v="5"/>
    <n v="122"/>
    <x v="37"/>
    <s v="106000 Completed Constr not Classfd"/>
    <n v="1"/>
    <n v="0"/>
    <n v="0"/>
    <n v="0"/>
    <n v="0"/>
    <n v="0"/>
    <n v="0"/>
    <n v="0"/>
    <s v="Wyoming"/>
    <d v="2021-12-01T00:00:00"/>
    <x v="0"/>
    <x v="3"/>
    <x v="0"/>
    <s v="Cheyenne Light Fuel &amp; Power Co"/>
    <x v="3"/>
    <x v="23"/>
  </r>
  <r>
    <n v="5"/>
    <n v="122"/>
    <x v="37"/>
    <s v="106000 Completed Constr not Classfd"/>
    <n v="1"/>
    <n v="0"/>
    <n v="0"/>
    <n v="0"/>
    <n v="0"/>
    <n v="0"/>
    <n v="0"/>
    <n v="0"/>
    <s v="Wyoming"/>
    <d v="2021-12-01T00:00:00"/>
    <x v="0"/>
    <x v="4"/>
    <x v="0"/>
    <s v="Cheyenne Light Fuel &amp; Power Co"/>
    <x v="3"/>
    <x v="23"/>
  </r>
  <r>
    <n v="5"/>
    <n v="122"/>
    <x v="37"/>
    <s v="106000 Completed Constr not Classfd"/>
    <n v="1"/>
    <n v="0"/>
    <n v="0"/>
    <n v="0"/>
    <n v="0"/>
    <n v="0"/>
    <n v="0"/>
    <n v="0"/>
    <s v="Wyoming"/>
    <d v="2021-12-01T00:00:00"/>
    <x v="0"/>
    <x v="5"/>
    <x v="0"/>
    <s v="Cheyenne Light Fuel &amp; Power Co"/>
    <x v="3"/>
    <x v="23"/>
  </r>
  <r>
    <n v="5"/>
    <n v="122"/>
    <x v="37"/>
    <s v="106000 Completed Constr not Classfd"/>
    <n v="1"/>
    <n v="0"/>
    <n v="0"/>
    <n v="0"/>
    <n v="0"/>
    <n v="0"/>
    <n v="0"/>
    <n v="0"/>
    <s v="Wyoming"/>
    <d v="2021-12-01T00:00:00"/>
    <x v="0"/>
    <x v="6"/>
    <x v="0"/>
    <s v="Cheyenne Light Fuel &amp; Power Co"/>
    <x v="3"/>
    <x v="23"/>
  </r>
  <r>
    <n v="5"/>
    <n v="122"/>
    <x v="37"/>
    <s v="106000 Completed Constr not Classfd"/>
    <n v="1"/>
    <n v="0"/>
    <n v="0"/>
    <n v="0"/>
    <n v="0"/>
    <n v="0"/>
    <n v="0"/>
    <n v="0"/>
    <s v="Wyoming"/>
    <d v="2021-12-01T00:00:00"/>
    <x v="0"/>
    <x v="7"/>
    <x v="0"/>
    <s v="Cheyenne Light Fuel &amp; Power Co"/>
    <x v="3"/>
    <x v="23"/>
  </r>
  <r>
    <n v="5"/>
    <n v="122"/>
    <x v="37"/>
    <s v="106000 Completed Constr not Classfd"/>
    <n v="1"/>
    <n v="0"/>
    <n v="0"/>
    <n v="0"/>
    <n v="0"/>
    <n v="0"/>
    <n v="0"/>
    <n v="0"/>
    <s v="Wyoming"/>
    <d v="2021-12-01T00:00:00"/>
    <x v="0"/>
    <x v="8"/>
    <x v="0"/>
    <s v="Cheyenne Light Fuel &amp; Power Co"/>
    <x v="3"/>
    <x v="23"/>
  </r>
  <r>
    <n v="5"/>
    <n v="122"/>
    <x v="37"/>
    <s v="106000 Completed Constr not Classfd"/>
    <n v="1"/>
    <n v="0"/>
    <n v="0"/>
    <n v="0"/>
    <n v="0"/>
    <n v="0"/>
    <n v="0"/>
    <n v="0"/>
    <s v="Wyoming"/>
    <d v="2021-12-01T00:00:00"/>
    <x v="0"/>
    <x v="9"/>
    <x v="0"/>
    <s v="Cheyenne Light Fuel &amp; Power Co"/>
    <x v="3"/>
    <x v="23"/>
  </r>
  <r>
    <n v="5"/>
    <n v="122"/>
    <x v="37"/>
    <s v="106000 Completed Constr not Classfd"/>
    <n v="1"/>
    <n v="0"/>
    <n v="0"/>
    <n v="0"/>
    <n v="0"/>
    <n v="0"/>
    <n v="0"/>
    <n v="0"/>
    <s v="Wyoming"/>
    <d v="2021-12-01T00:00:00"/>
    <x v="0"/>
    <x v="10"/>
    <x v="0"/>
    <s v="Cheyenne Light Fuel &amp; Power Co"/>
    <x v="3"/>
    <x v="23"/>
  </r>
  <r>
    <n v="5"/>
    <n v="122"/>
    <x v="37"/>
    <s v="106000 Completed Constr not Classfd"/>
    <n v="1"/>
    <n v="0"/>
    <n v="8643919.0999999996"/>
    <n v="0"/>
    <n v="0"/>
    <n v="0"/>
    <n v="0"/>
    <n v="8643919.0999999996"/>
    <s v="Wyoming"/>
    <d v="2021-12-01T00:00:00"/>
    <x v="0"/>
    <x v="11"/>
    <x v="0"/>
    <s v="Cheyenne Light Fuel &amp; Power Co"/>
    <x v="3"/>
    <x v="23"/>
  </r>
  <r>
    <n v="5"/>
    <n v="122"/>
    <x v="37"/>
    <s v="106000 Completed Constr not Classfd"/>
    <n v="1"/>
    <n v="8643919.0999999996"/>
    <n v="-8643919.0999999996"/>
    <n v="0"/>
    <n v="0"/>
    <n v="0"/>
    <n v="0"/>
    <n v="0"/>
    <s v="Wyoming"/>
    <d v="2021-12-01T00:00:00"/>
    <x v="0"/>
    <x v="12"/>
    <x v="0"/>
    <s v="Cheyenne Light Fuel &amp; Power Co"/>
    <x v="3"/>
    <x v="23"/>
  </r>
  <r>
    <n v="5"/>
    <n v="122"/>
    <x v="38"/>
    <s v="106000 Completed Constr not Classfd"/>
    <n v="1"/>
    <n v="0"/>
    <n v="0"/>
    <n v="0"/>
    <n v="0"/>
    <n v="0"/>
    <n v="0"/>
    <n v="0"/>
    <s v="Wyoming"/>
    <d v="2021-12-01T00:00:00"/>
    <x v="0"/>
    <x v="0"/>
    <x v="0"/>
    <s v="Cheyenne Light Fuel &amp; Power Co"/>
    <x v="3"/>
    <x v="23"/>
  </r>
  <r>
    <n v="5"/>
    <n v="122"/>
    <x v="38"/>
    <s v="106000 Completed Constr not Classfd"/>
    <n v="1"/>
    <n v="0"/>
    <n v="0"/>
    <n v="0"/>
    <n v="0"/>
    <n v="0"/>
    <n v="0"/>
    <n v="0"/>
    <s v="Wyoming"/>
    <d v="2021-12-01T00:00:00"/>
    <x v="0"/>
    <x v="1"/>
    <x v="0"/>
    <s v="Cheyenne Light Fuel &amp; Power Co"/>
    <x v="3"/>
    <x v="23"/>
  </r>
  <r>
    <n v="5"/>
    <n v="122"/>
    <x v="38"/>
    <s v="106000 Completed Constr not Classfd"/>
    <n v="1"/>
    <n v="0"/>
    <n v="0"/>
    <n v="0"/>
    <n v="0"/>
    <n v="0"/>
    <n v="0"/>
    <n v="0"/>
    <s v="Wyoming"/>
    <d v="2021-12-01T00:00:00"/>
    <x v="0"/>
    <x v="2"/>
    <x v="0"/>
    <s v="Cheyenne Light Fuel &amp; Power Co"/>
    <x v="3"/>
    <x v="23"/>
  </r>
  <r>
    <n v="5"/>
    <n v="122"/>
    <x v="38"/>
    <s v="106000 Completed Constr not Classfd"/>
    <n v="1"/>
    <n v="0"/>
    <n v="0"/>
    <n v="0"/>
    <n v="0"/>
    <n v="0"/>
    <n v="0"/>
    <n v="0"/>
    <s v="Wyoming"/>
    <d v="2021-12-01T00:00:00"/>
    <x v="0"/>
    <x v="3"/>
    <x v="0"/>
    <s v="Cheyenne Light Fuel &amp; Power Co"/>
    <x v="3"/>
    <x v="23"/>
  </r>
  <r>
    <n v="5"/>
    <n v="122"/>
    <x v="38"/>
    <s v="106000 Completed Constr not Classfd"/>
    <n v="1"/>
    <n v="0"/>
    <n v="0"/>
    <n v="0"/>
    <n v="0"/>
    <n v="0"/>
    <n v="0"/>
    <n v="0"/>
    <s v="Wyoming"/>
    <d v="2021-12-01T00:00:00"/>
    <x v="0"/>
    <x v="4"/>
    <x v="0"/>
    <s v="Cheyenne Light Fuel &amp; Power Co"/>
    <x v="3"/>
    <x v="23"/>
  </r>
  <r>
    <n v="5"/>
    <n v="122"/>
    <x v="38"/>
    <s v="106000 Completed Constr not Classfd"/>
    <n v="1"/>
    <n v="0"/>
    <n v="0"/>
    <n v="0"/>
    <n v="0"/>
    <n v="0"/>
    <n v="0"/>
    <n v="0"/>
    <s v="Wyoming"/>
    <d v="2021-12-01T00:00:00"/>
    <x v="0"/>
    <x v="5"/>
    <x v="0"/>
    <s v="Cheyenne Light Fuel &amp; Power Co"/>
    <x v="3"/>
    <x v="23"/>
  </r>
  <r>
    <n v="5"/>
    <n v="122"/>
    <x v="38"/>
    <s v="106000 Completed Constr not Classfd"/>
    <n v="1"/>
    <n v="0"/>
    <n v="0"/>
    <n v="0"/>
    <n v="0"/>
    <n v="0"/>
    <n v="0"/>
    <n v="0"/>
    <s v="Wyoming"/>
    <d v="2021-12-01T00:00:00"/>
    <x v="0"/>
    <x v="6"/>
    <x v="0"/>
    <s v="Cheyenne Light Fuel &amp; Power Co"/>
    <x v="3"/>
    <x v="23"/>
  </r>
  <r>
    <n v="5"/>
    <n v="122"/>
    <x v="38"/>
    <s v="106000 Completed Constr not Classfd"/>
    <n v="1"/>
    <n v="0"/>
    <n v="0"/>
    <n v="0"/>
    <n v="0"/>
    <n v="0"/>
    <n v="0"/>
    <n v="0"/>
    <s v="Wyoming"/>
    <d v="2021-12-01T00:00:00"/>
    <x v="0"/>
    <x v="7"/>
    <x v="0"/>
    <s v="Cheyenne Light Fuel &amp; Power Co"/>
    <x v="3"/>
    <x v="23"/>
  </r>
  <r>
    <n v="5"/>
    <n v="122"/>
    <x v="38"/>
    <s v="106000 Completed Constr not Classfd"/>
    <n v="1"/>
    <n v="0"/>
    <n v="0"/>
    <n v="0"/>
    <n v="0"/>
    <n v="0"/>
    <n v="0"/>
    <n v="0"/>
    <s v="Wyoming"/>
    <d v="2021-12-01T00:00:00"/>
    <x v="0"/>
    <x v="8"/>
    <x v="0"/>
    <s v="Cheyenne Light Fuel &amp; Power Co"/>
    <x v="3"/>
    <x v="23"/>
  </r>
  <r>
    <n v="5"/>
    <n v="122"/>
    <x v="38"/>
    <s v="106000 Completed Constr not Classfd"/>
    <n v="1"/>
    <n v="0"/>
    <n v="0"/>
    <n v="0"/>
    <n v="0"/>
    <n v="0"/>
    <n v="0"/>
    <n v="0"/>
    <s v="Wyoming"/>
    <d v="2021-12-01T00:00:00"/>
    <x v="0"/>
    <x v="9"/>
    <x v="0"/>
    <s v="Cheyenne Light Fuel &amp; Power Co"/>
    <x v="3"/>
    <x v="23"/>
  </r>
  <r>
    <n v="5"/>
    <n v="122"/>
    <x v="38"/>
    <s v="106000 Completed Constr not Classfd"/>
    <n v="1"/>
    <n v="0"/>
    <n v="0"/>
    <n v="0"/>
    <n v="0"/>
    <n v="0"/>
    <n v="0"/>
    <n v="0"/>
    <s v="Wyoming"/>
    <d v="2021-12-01T00:00:00"/>
    <x v="0"/>
    <x v="10"/>
    <x v="0"/>
    <s v="Cheyenne Light Fuel &amp; Power Co"/>
    <x v="3"/>
    <x v="23"/>
  </r>
  <r>
    <n v="5"/>
    <n v="122"/>
    <x v="38"/>
    <s v="106000 Completed Constr not Classfd"/>
    <n v="1"/>
    <n v="0"/>
    <n v="0"/>
    <n v="0"/>
    <n v="0"/>
    <n v="0"/>
    <n v="0"/>
    <n v="0"/>
    <s v="Wyoming"/>
    <d v="2021-12-01T00:00:00"/>
    <x v="0"/>
    <x v="11"/>
    <x v="0"/>
    <s v="Cheyenne Light Fuel &amp; Power Co"/>
    <x v="3"/>
    <x v="23"/>
  </r>
  <r>
    <n v="5"/>
    <n v="122"/>
    <x v="38"/>
    <s v="106000 Completed Constr not Classfd"/>
    <n v="1"/>
    <n v="0"/>
    <n v="0"/>
    <n v="0"/>
    <n v="0"/>
    <n v="0"/>
    <n v="0"/>
    <n v="0"/>
    <s v="Wyoming"/>
    <d v="2021-12-01T00:00:00"/>
    <x v="0"/>
    <x v="12"/>
    <x v="0"/>
    <s v="Cheyenne Light Fuel &amp; Power Co"/>
    <x v="3"/>
    <x v="23"/>
  </r>
  <r>
    <n v="5"/>
    <n v="122"/>
    <x v="40"/>
    <s v="106000 Completed Constr not Classfd"/>
    <n v="1"/>
    <n v="0"/>
    <n v="0"/>
    <n v="0"/>
    <n v="0"/>
    <n v="0"/>
    <n v="0"/>
    <n v="0"/>
    <s v="Wyoming"/>
    <d v="2021-12-01T00:00:00"/>
    <x v="0"/>
    <x v="0"/>
    <x v="0"/>
    <s v="Cheyenne Light Fuel &amp; Power Co"/>
    <x v="3"/>
    <x v="24"/>
  </r>
  <r>
    <n v="5"/>
    <n v="122"/>
    <x v="40"/>
    <s v="106000 Completed Constr not Classfd"/>
    <n v="1"/>
    <n v="0"/>
    <n v="0"/>
    <n v="0"/>
    <n v="0"/>
    <n v="0"/>
    <n v="0"/>
    <n v="0"/>
    <s v="Wyoming"/>
    <d v="2021-12-01T00:00:00"/>
    <x v="0"/>
    <x v="1"/>
    <x v="0"/>
    <s v="Cheyenne Light Fuel &amp; Power Co"/>
    <x v="3"/>
    <x v="24"/>
  </r>
  <r>
    <n v="5"/>
    <n v="122"/>
    <x v="40"/>
    <s v="106000 Completed Constr not Classfd"/>
    <n v="1"/>
    <n v="0"/>
    <n v="0"/>
    <n v="0"/>
    <n v="0"/>
    <n v="0"/>
    <n v="0"/>
    <n v="0"/>
    <s v="Wyoming"/>
    <d v="2021-12-01T00:00:00"/>
    <x v="0"/>
    <x v="2"/>
    <x v="0"/>
    <s v="Cheyenne Light Fuel &amp; Power Co"/>
    <x v="3"/>
    <x v="24"/>
  </r>
  <r>
    <n v="5"/>
    <n v="122"/>
    <x v="40"/>
    <s v="106000 Completed Constr not Classfd"/>
    <n v="1"/>
    <n v="0"/>
    <n v="0"/>
    <n v="0"/>
    <n v="0"/>
    <n v="0"/>
    <n v="0"/>
    <n v="0"/>
    <s v="Wyoming"/>
    <d v="2021-12-01T00:00:00"/>
    <x v="0"/>
    <x v="3"/>
    <x v="0"/>
    <s v="Cheyenne Light Fuel &amp; Power Co"/>
    <x v="3"/>
    <x v="24"/>
  </r>
  <r>
    <n v="5"/>
    <n v="122"/>
    <x v="40"/>
    <s v="106000 Completed Constr not Classfd"/>
    <n v="1"/>
    <n v="0"/>
    <n v="0"/>
    <n v="0"/>
    <n v="0"/>
    <n v="0"/>
    <n v="0"/>
    <n v="0"/>
    <s v="Wyoming"/>
    <d v="2021-12-01T00:00:00"/>
    <x v="0"/>
    <x v="4"/>
    <x v="0"/>
    <s v="Cheyenne Light Fuel &amp; Power Co"/>
    <x v="3"/>
    <x v="24"/>
  </r>
  <r>
    <n v="5"/>
    <n v="122"/>
    <x v="40"/>
    <s v="106000 Completed Constr not Classfd"/>
    <n v="1"/>
    <n v="0"/>
    <n v="0"/>
    <n v="0"/>
    <n v="0"/>
    <n v="0"/>
    <n v="0"/>
    <n v="0"/>
    <s v="Wyoming"/>
    <d v="2021-12-01T00:00:00"/>
    <x v="0"/>
    <x v="5"/>
    <x v="0"/>
    <s v="Cheyenne Light Fuel &amp; Power Co"/>
    <x v="3"/>
    <x v="24"/>
  </r>
  <r>
    <n v="5"/>
    <n v="122"/>
    <x v="40"/>
    <s v="106000 Completed Constr not Classfd"/>
    <n v="1"/>
    <n v="0"/>
    <n v="3646195.29"/>
    <n v="0"/>
    <n v="0"/>
    <n v="0"/>
    <n v="0"/>
    <n v="3646195.29"/>
    <s v="Wyoming"/>
    <d v="2021-12-01T00:00:00"/>
    <x v="0"/>
    <x v="6"/>
    <x v="0"/>
    <s v="Cheyenne Light Fuel &amp; Power Co"/>
    <x v="3"/>
    <x v="24"/>
  </r>
  <r>
    <n v="5"/>
    <n v="122"/>
    <x v="40"/>
    <s v="106000 Completed Constr not Classfd"/>
    <n v="1"/>
    <n v="3646195.29"/>
    <n v="-11403.78"/>
    <n v="0"/>
    <n v="0"/>
    <n v="0"/>
    <n v="0"/>
    <n v="3634791.51"/>
    <s v="Wyoming"/>
    <d v="2021-12-01T00:00:00"/>
    <x v="0"/>
    <x v="7"/>
    <x v="0"/>
    <s v="Cheyenne Light Fuel &amp; Power Co"/>
    <x v="3"/>
    <x v="24"/>
  </r>
  <r>
    <n v="5"/>
    <n v="122"/>
    <x v="40"/>
    <s v="106000 Completed Constr not Classfd"/>
    <n v="1"/>
    <n v="3634791.51"/>
    <n v="7391.93"/>
    <n v="0"/>
    <n v="0"/>
    <n v="0"/>
    <n v="0"/>
    <n v="3642183.44"/>
    <s v="Wyoming"/>
    <d v="2021-12-01T00:00:00"/>
    <x v="0"/>
    <x v="8"/>
    <x v="0"/>
    <s v="Cheyenne Light Fuel &amp; Power Co"/>
    <x v="3"/>
    <x v="24"/>
  </r>
  <r>
    <n v="5"/>
    <n v="122"/>
    <x v="40"/>
    <s v="106000 Completed Constr not Classfd"/>
    <n v="1"/>
    <n v="3642183.44"/>
    <n v="107431.45"/>
    <n v="0"/>
    <n v="0"/>
    <n v="0"/>
    <n v="0"/>
    <n v="3749614.89"/>
    <s v="Wyoming"/>
    <d v="2021-12-01T00:00:00"/>
    <x v="0"/>
    <x v="9"/>
    <x v="0"/>
    <s v="Cheyenne Light Fuel &amp; Power Co"/>
    <x v="3"/>
    <x v="24"/>
  </r>
  <r>
    <n v="5"/>
    <n v="122"/>
    <x v="40"/>
    <s v="106000 Completed Constr not Classfd"/>
    <n v="1"/>
    <n v="3749614.89"/>
    <n v="-85182.96"/>
    <n v="0"/>
    <n v="0"/>
    <n v="0"/>
    <n v="0"/>
    <n v="3664431.93"/>
    <s v="Wyoming"/>
    <d v="2021-12-01T00:00:00"/>
    <x v="0"/>
    <x v="10"/>
    <x v="0"/>
    <s v="Cheyenne Light Fuel &amp; Power Co"/>
    <x v="3"/>
    <x v="24"/>
  </r>
  <r>
    <n v="5"/>
    <n v="122"/>
    <x v="40"/>
    <s v="106000 Completed Constr not Classfd"/>
    <n v="1"/>
    <n v="3664431.93"/>
    <n v="-3664431.93"/>
    <n v="0"/>
    <n v="0"/>
    <n v="0"/>
    <n v="0"/>
    <n v="0"/>
    <s v="Wyoming"/>
    <d v="2021-12-01T00:00:00"/>
    <x v="0"/>
    <x v="11"/>
    <x v="0"/>
    <s v="Cheyenne Light Fuel &amp; Power Co"/>
    <x v="3"/>
    <x v="24"/>
  </r>
  <r>
    <n v="5"/>
    <n v="122"/>
    <x v="40"/>
    <s v="106000 Completed Constr not Classfd"/>
    <n v="1"/>
    <n v="0"/>
    <n v="0"/>
    <n v="0"/>
    <n v="0"/>
    <n v="0"/>
    <n v="0"/>
    <n v="0"/>
    <s v="Wyoming"/>
    <d v="2021-12-01T00:00:00"/>
    <x v="0"/>
    <x v="12"/>
    <x v="0"/>
    <s v="Cheyenne Light Fuel &amp; Power Co"/>
    <x v="3"/>
    <x v="24"/>
  </r>
  <r>
    <n v="5"/>
    <n v="122"/>
    <x v="41"/>
    <s v="106000 Completed Constr not Classfd"/>
    <n v="1"/>
    <n v="0"/>
    <n v="0"/>
    <n v="0"/>
    <n v="0"/>
    <n v="0"/>
    <n v="0"/>
    <n v="0"/>
    <s v="Wyoming"/>
    <d v="2021-12-01T00:00:00"/>
    <x v="0"/>
    <x v="0"/>
    <x v="0"/>
    <s v="Cheyenne Light Fuel &amp; Power Co"/>
    <x v="3"/>
    <x v="24"/>
  </r>
  <r>
    <n v="5"/>
    <n v="122"/>
    <x v="41"/>
    <s v="106000 Completed Constr not Classfd"/>
    <n v="1"/>
    <n v="0"/>
    <n v="0"/>
    <n v="0"/>
    <n v="0"/>
    <n v="0"/>
    <n v="0"/>
    <n v="0"/>
    <s v="Wyoming"/>
    <d v="2021-12-01T00:00:00"/>
    <x v="0"/>
    <x v="1"/>
    <x v="0"/>
    <s v="Cheyenne Light Fuel &amp; Power Co"/>
    <x v="3"/>
    <x v="24"/>
  </r>
  <r>
    <n v="5"/>
    <n v="122"/>
    <x v="41"/>
    <s v="106000 Completed Constr not Classfd"/>
    <n v="1"/>
    <n v="0"/>
    <n v="0"/>
    <n v="0"/>
    <n v="0"/>
    <n v="0"/>
    <n v="0"/>
    <n v="0"/>
    <s v="Wyoming"/>
    <d v="2021-12-01T00:00:00"/>
    <x v="0"/>
    <x v="2"/>
    <x v="0"/>
    <s v="Cheyenne Light Fuel &amp; Power Co"/>
    <x v="3"/>
    <x v="24"/>
  </r>
  <r>
    <n v="5"/>
    <n v="122"/>
    <x v="41"/>
    <s v="106000 Completed Constr not Classfd"/>
    <n v="1"/>
    <n v="0"/>
    <n v="0"/>
    <n v="0"/>
    <n v="0"/>
    <n v="0"/>
    <n v="0"/>
    <n v="0"/>
    <s v="Wyoming"/>
    <d v="2021-12-01T00:00:00"/>
    <x v="0"/>
    <x v="3"/>
    <x v="0"/>
    <s v="Cheyenne Light Fuel &amp; Power Co"/>
    <x v="3"/>
    <x v="24"/>
  </r>
  <r>
    <n v="5"/>
    <n v="122"/>
    <x v="41"/>
    <s v="106000 Completed Constr not Classfd"/>
    <n v="1"/>
    <n v="0"/>
    <n v="0"/>
    <n v="0"/>
    <n v="0"/>
    <n v="0"/>
    <n v="0"/>
    <n v="0"/>
    <s v="Wyoming"/>
    <d v="2021-12-01T00:00:00"/>
    <x v="0"/>
    <x v="4"/>
    <x v="0"/>
    <s v="Cheyenne Light Fuel &amp; Power Co"/>
    <x v="3"/>
    <x v="24"/>
  </r>
  <r>
    <n v="5"/>
    <n v="122"/>
    <x v="41"/>
    <s v="106000 Completed Constr not Classfd"/>
    <n v="1"/>
    <n v="0"/>
    <n v="0"/>
    <n v="0"/>
    <n v="0"/>
    <n v="0"/>
    <n v="0"/>
    <n v="0"/>
    <s v="Wyoming"/>
    <d v="2021-12-01T00:00:00"/>
    <x v="0"/>
    <x v="5"/>
    <x v="0"/>
    <s v="Cheyenne Light Fuel &amp; Power Co"/>
    <x v="3"/>
    <x v="24"/>
  </r>
  <r>
    <n v="5"/>
    <n v="122"/>
    <x v="41"/>
    <s v="106000 Completed Constr not Classfd"/>
    <n v="1"/>
    <n v="0"/>
    <n v="0"/>
    <n v="0"/>
    <n v="0"/>
    <n v="0"/>
    <n v="0"/>
    <n v="0"/>
    <s v="Wyoming"/>
    <d v="2021-12-01T00:00:00"/>
    <x v="0"/>
    <x v="6"/>
    <x v="0"/>
    <s v="Cheyenne Light Fuel &amp; Power Co"/>
    <x v="3"/>
    <x v="24"/>
  </r>
  <r>
    <n v="5"/>
    <n v="122"/>
    <x v="41"/>
    <s v="106000 Completed Constr not Classfd"/>
    <n v="1"/>
    <n v="0"/>
    <n v="0"/>
    <n v="0"/>
    <n v="0"/>
    <n v="0"/>
    <n v="0"/>
    <n v="0"/>
    <s v="Wyoming"/>
    <d v="2021-12-01T00:00:00"/>
    <x v="0"/>
    <x v="7"/>
    <x v="0"/>
    <s v="Cheyenne Light Fuel &amp; Power Co"/>
    <x v="3"/>
    <x v="24"/>
  </r>
  <r>
    <n v="5"/>
    <n v="122"/>
    <x v="41"/>
    <s v="106000 Completed Constr not Classfd"/>
    <n v="1"/>
    <n v="0"/>
    <n v="0"/>
    <n v="0"/>
    <n v="0"/>
    <n v="0"/>
    <n v="0"/>
    <n v="0"/>
    <s v="Wyoming"/>
    <d v="2021-12-01T00:00:00"/>
    <x v="0"/>
    <x v="8"/>
    <x v="0"/>
    <s v="Cheyenne Light Fuel &amp; Power Co"/>
    <x v="3"/>
    <x v="24"/>
  </r>
  <r>
    <n v="5"/>
    <n v="122"/>
    <x v="41"/>
    <s v="106000 Completed Constr not Classfd"/>
    <n v="1"/>
    <n v="0"/>
    <n v="0"/>
    <n v="0"/>
    <n v="0"/>
    <n v="0"/>
    <n v="0"/>
    <n v="0"/>
    <s v="Wyoming"/>
    <d v="2021-12-01T00:00:00"/>
    <x v="0"/>
    <x v="9"/>
    <x v="0"/>
    <s v="Cheyenne Light Fuel &amp; Power Co"/>
    <x v="3"/>
    <x v="24"/>
  </r>
  <r>
    <n v="5"/>
    <n v="122"/>
    <x v="41"/>
    <s v="106000 Completed Constr not Classfd"/>
    <n v="1"/>
    <n v="0"/>
    <n v="0"/>
    <n v="0"/>
    <n v="0"/>
    <n v="0"/>
    <n v="0"/>
    <n v="0"/>
    <s v="Wyoming"/>
    <d v="2021-12-01T00:00:00"/>
    <x v="0"/>
    <x v="10"/>
    <x v="0"/>
    <s v="Cheyenne Light Fuel &amp; Power Co"/>
    <x v="3"/>
    <x v="24"/>
  </r>
  <r>
    <n v="5"/>
    <n v="122"/>
    <x v="41"/>
    <s v="106000 Completed Constr not Classfd"/>
    <n v="1"/>
    <n v="0"/>
    <n v="0"/>
    <n v="0"/>
    <n v="0"/>
    <n v="0"/>
    <n v="0"/>
    <n v="0"/>
    <s v="Wyoming"/>
    <d v="2021-12-01T00:00:00"/>
    <x v="0"/>
    <x v="11"/>
    <x v="0"/>
    <s v="Cheyenne Light Fuel &amp; Power Co"/>
    <x v="3"/>
    <x v="24"/>
  </r>
  <r>
    <n v="5"/>
    <n v="122"/>
    <x v="41"/>
    <s v="106000 Completed Constr not Classfd"/>
    <n v="1"/>
    <n v="0"/>
    <n v="0"/>
    <n v="0"/>
    <n v="0"/>
    <n v="0"/>
    <n v="0"/>
    <n v="0"/>
    <s v="Wyoming"/>
    <d v="2021-12-01T00:00:00"/>
    <x v="0"/>
    <x v="12"/>
    <x v="0"/>
    <s v="Cheyenne Light Fuel &amp; Power Co"/>
    <x v="3"/>
    <x v="24"/>
  </r>
  <r>
    <n v="5"/>
    <n v="122"/>
    <x v="42"/>
    <s v="106000 Completed Constr not Classfd"/>
    <n v="1"/>
    <n v="1028365.21"/>
    <n v="58563.32"/>
    <n v="0"/>
    <n v="0"/>
    <n v="0"/>
    <n v="0"/>
    <n v="1086928.53"/>
    <s v="Wyoming"/>
    <d v="2021-12-01T00:00:00"/>
    <x v="0"/>
    <x v="0"/>
    <x v="0"/>
    <s v="Cheyenne Light Fuel &amp; Power Co"/>
    <x v="3"/>
    <x v="25"/>
  </r>
  <r>
    <n v="5"/>
    <n v="122"/>
    <x v="42"/>
    <s v="106000 Completed Constr not Classfd"/>
    <n v="1"/>
    <n v="1086928.53"/>
    <n v="-986081.26"/>
    <n v="0"/>
    <n v="0"/>
    <n v="0"/>
    <n v="0"/>
    <n v="100847.27"/>
    <s v="Wyoming"/>
    <d v="2021-12-01T00:00:00"/>
    <x v="0"/>
    <x v="1"/>
    <x v="0"/>
    <s v="Cheyenne Light Fuel &amp; Power Co"/>
    <x v="3"/>
    <x v="25"/>
  </r>
  <r>
    <n v="5"/>
    <n v="122"/>
    <x v="42"/>
    <s v="106000 Completed Constr not Classfd"/>
    <n v="1"/>
    <n v="100847.27"/>
    <n v="3617348.35"/>
    <n v="0"/>
    <n v="0"/>
    <n v="0"/>
    <n v="0"/>
    <n v="3718195.62"/>
    <s v="Wyoming"/>
    <d v="2021-12-01T00:00:00"/>
    <x v="0"/>
    <x v="2"/>
    <x v="0"/>
    <s v="Cheyenne Light Fuel &amp; Power Co"/>
    <x v="3"/>
    <x v="25"/>
  </r>
  <r>
    <n v="5"/>
    <n v="122"/>
    <x v="42"/>
    <s v="106000 Completed Constr not Classfd"/>
    <n v="1"/>
    <n v="3718195.62"/>
    <n v="16078.24"/>
    <n v="0"/>
    <n v="0"/>
    <n v="0"/>
    <n v="0"/>
    <n v="3734273.86"/>
    <s v="Wyoming"/>
    <d v="2021-12-01T00:00:00"/>
    <x v="0"/>
    <x v="3"/>
    <x v="0"/>
    <s v="Cheyenne Light Fuel &amp; Power Co"/>
    <x v="3"/>
    <x v="25"/>
  </r>
  <r>
    <n v="5"/>
    <n v="122"/>
    <x v="42"/>
    <s v="106000 Completed Constr not Classfd"/>
    <n v="1"/>
    <n v="3734273.86"/>
    <n v="-82997.47"/>
    <n v="0"/>
    <n v="0"/>
    <n v="0"/>
    <n v="0"/>
    <n v="3651276.39"/>
    <s v="Wyoming"/>
    <d v="2021-12-01T00:00:00"/>
    <x v="0"/>
    <x v="4"/>
    <x v="0"/>
    <s v="Cheyenne Light Fuel &amp; Power Co"/>
    <x v="3"/>
    <x v="25"/>
  </r>
  <r>
    <n v="5"/>
    <n v="122"/>
    <x v="42"/>
    <s v="106000 Completed Constr not Classfd"/>
    <n v="1"/>
    <n v="3651276.39"/>
    <n v="20507.03"/>
    <n v="0"/>
    <n v="0"/>
    <n v="0"/>
    <n v="0"/>
    <n v="3671783.42"/>
    <s v="Wyoming"/>
    <d v="2021-12-01T00:00:00"/>
    <x v="0"/>
    <x v="5"/>
    <x v="0"/>
    <s v="Cheyenne Light Fuel &amp; Power Co"/>
    <x v="3"/>
    <x v="25"/>
  </r>
  <r>
    <n v="5"/>
    <n v="122"/>
    <x v="42"/>
    <s v="106000 Completed Constr not Classfd"/>
    <n v="1"/>
    <n v="3671783.42"/>
    <n v="-3671783.42"/>
    <n v="0"/>
    <n v="0"/>
    <n v="0"/>
    <n v="0"/>
    <n v="0"/>
    <s v="Wyoming"/>
    <d v="2021-12-01T00:00:00"/>
    <x v="0"/>
    <x v="6"/>
    <x v="0"/>
    <s v="Cheyenne Light Fuel &amp; Power Co"/>
    <x v="3"/>
    <x v="25"/>
  </r>
  <r>
    <n v="5"/>
    <n v="122"/>
    <x v="42"/>
    <s v="106000 Completed Constr not Classfd"/>
    <n v="1"/>
    <n v="0"/>
    <n v="6920011.29"/>
    <n v="0"/>
    <n v="0"/>
    <n v="0"/>
    <n v="0"/>
    <n v="6920011.29"/>
    <s v="Wyoming"/>
    <d v="2021-12-01T00:00:00"/>
    <x v="0"/>
    <x v="7"/>
    <x v="0"/>
    <s v="Cheyenne Light Fuel &amp; Power Co"/>
    <x v="3"/>
    <x v="25"/>
  </r>
  <r>
    <n v="5"/>
    <n v="122"/>
    <x v="42"/>
    <s v="106000 Completed Constr not Classfd"/>
    <n v="1"/>
    <n v="6920011.29"/>
    <n v="30800.240000000002"/>
    <n v="0"/>
    <n v="0"/>
    <n v="0"/>
    <n v="0"/>
    <n v="6950811.5300000003"/>
    <s v="Wyoming"/>
    <d v="2021-12-01T00:00:00"/>
    <x v="0"/>
    <x v="8"/>
    <x v="0"/>
    <s v="Cheyenne Light Fuel &amp; Power Co"/>
    <x v="3"/>
    <x v="25"/>
  </r>
  <r>
    <n v="5"/>
    <n v="122"/>
    <x v="42"/>
    <s v="106000 Completed Constr not Classfd"/>
    <n v="1"/>
    <n v="6950811.5300000003"/>
    <n v="-9131.08"/>
    <n v="0"/>
    <n v="0"/>
    <n v="0"/>
    <n v="0"/>
    <n v="6941680.4500000002"/>
    <s v="Wyoming"/>
    <d v="2021-12-01T00:00:00"/>
    <x v="0"/>
    <x v="9"/>
    <x v="0"/>
    <s v="Cheyenne Light Fuel &amp; Power Co"/>
    <x v="3"/>
    <x v="25"/>
  </r>
  <r>
    <n v="5"/>
    <n v="122"/>
    <x v="42"/>
    <s v="106000 Completed Constr not Classfd"/>
    <n v="1"/>
    <n v="6941680.4500000002"/>
    <n v="248145.2"/>
    <n v="0"/>
    <n v="0"/>
    <n v="0"/>
    <n v="0"/>
    <n v="7189825.6500000004"/>
    <s v="Wyoming"/>
    <d v="2021-12-01T00:00:00"/>
    <x v="0"/>
    <x v="10"/>
    <x v="0"/>
    <s v="Cheyenne Light Fuel &amp; Power Co"/>
    <x v="3"/>
    <x v="25"/>
  </r>
  <r>
    <n v="5"/>
    <n v="122"/>
    <x v="42"/>
    <s v="106000 Completed Constr not Classfd"/>
    <n v="1"/>
    <n v="7189825.6500000004"/>
    <n v="4001.4100000000003"/>
    <n v="0"/>
    <n v="0"/>
    <n v="0"/>
    <n v="0"/>
    <n v="7193827.0599999996"/>
    <s v="Wyoming"/>
    <d v="2021-12-01T00:00:00"/>
    <x v="0"/>
    <x v="11"/>
    <x v="0"/>
    <s v="Cheyenne Light Fuel &amp; Power Co"/>
    <x v="3"/>
    <x v="25"/>
  </r>
  <r>
    <n v="5"/>
    <n v="122"/>
    <x v="42"/>
    <s v="106000 Completed Constr not Classfd"/>
    <n v="1"/>
    <n v="7193827.0599999996"/>
    <n v="-14493.45"/>
    <n v="0"/>
    <n v="0"/>
    <n v="0"/>
    <n v="0"/>
    <n v="7179333.6100000003"/>
    <s v="Wyoming"/>
    <d v="2021-12-01T00:00:00"/>
    <x v="0"/>
    <x v="12"/>
    <x v="0"/>
    <s v="Cheyenne Light Fuel &amp; Power Co"/>
    <x v="3"/>
    <x v="25"/>
  </r>
  <r>
    <n v="5"/>
    <n v="122"/>
    <x v="43"/>
    <s v="106000 Completed Constr not Classfd"/>
    <n v="1"/>
    <n v="0"/>
    <n v="0"/>
    <n v="0"/>
    <n v="0"/>
    <n v="0"/>
    <n v="0"/>
    <n v="0"/>
    <s v="Wyoming"/>
    <d v="2021-12-01T00:00:00"/>
    <x v="0"/>
    <x v="0"/>
    <x v="0"/>
    <s v="Cheyenne Light Fuel &amp; Power Co"/>
    <x v="3"/>
    <x v="25"/>
  </r>
  <r>
    <n v="5"/>
    <n v="122"/>
    <x v="43"/>
    <s v="106000 Completed Constr not Classfd"/>
    <n v="1"/>
    <n v="0"/>
    <n v="0"/>
    <n v="0"/>
    <n v="0"/>
    <n v="0"/>
    <n v="0"/>
    <n v="0"/>
    <s v="Wyoming"/>
    <d v="2021-12-01T00:00:00"/>
    <x v="0"/>
    <x v="1"/>
    <x v="0"/>
    <s v="Cheyenne Light Fuel &amp; Power Co"/>
    <x v="3"/>
    <x v="25"/>
  </r>
  <r>
    <n v="5"/>
    <n v="122"/>
    <x v="43"/>
    <s v="106000 Completed Constr not Classfd"/>
    <n v="1"/>
    <n v="0"/>
    <n v="0"/>
    <n v="0"/>
    <n v="0"/>
    <n v="0"/>
    <n v="0"/>
    <n v="0"/>
    <s v="Wyoming"/>
    <d v="2021-12-01T00:00:00"/>
    <x v="0"/>
    <x v="2"/>
    <x v="0"/>
    <s v="Cheyenne Light Fuel &amp; Power Co"/>
    <x v="3"/>
    <x v="25"/>
  </r>
  <r>
    <n v="5"/>
    <n v="122"/>
    <x v="43"/>
    <s v="106000 Completed Constr not Classfd"/>
    <n v="1"/>
    <n v="0"/>
    <n v="0"/>
    <n v="0"/>
    <n v="0"/>
    <n v="0"/>
    <n v="0"/>
    <n v="0"/>
    <s v="Wyoming"/>
    <d v="2021-12-01T00:00:00"/>
    <x v="0"/>
    <x v="3"/>
    <x v="0"/>
    <s v="Cheyenne Light Fuel &amp; Power Co"/>
    <x v="3"/>
    <x v="25"/>
  </r>
  <r>
    <n v="5"/>
    <n v="122"/>
    <x v="43"/>
    <s v="106000 Completed Constr not Classfd"/>
    <n v="1"/>
    <n v="0"/>
    <n v="0"/>
    <n v="0"/>
    <n v="0"/>
    <n v="0"/>
    <n v="0"/>
    <n v="0"/>
    <s v="Wyoming"/>
    <d v="2021-12-01T00:00:00"/>
    <x v="0"/>
    <x v="4"/>
    <x v="0"/>
    <s v="Cheyenne Light Fuel &amp; Power Co"/>
    <x v="3"/>
    <x v="25"/>
  </r>
  <r>
    <n v="5"/>
    <n v="122"/>
    <x v="43"/>
    <s v="106000 Completed Constr not Classfd"/>
    <n v="1"/>
    <n v="0"/>
    <n v="0"/>
    <n v="0"/>
    <n v="0"/>
    <n v="0"/>
    <n v="0"/>
    <n v="0"/>
    <s v="Wyoming"/>
    <d v="2021-12-01T00:00:00"/>
    <x v="0"/>
    <x v="5"/>
    <x v="0"/>
    <s v="Cheyenne Light Fuel &amp; Power Co"/>
    <x v="3"/>
    <x v="25"/>
  </r>
  <r>
    <n v="5"/>
    <n v="122"/>
    <x v="43"/>
    <s v="106000 Completed Constr not Classfd"/>
    <n v="1"/>
    <n v="0"/>
    <n v="0"/>
    <n v="0"/>
    <n v="0"/>
    <n v="0"/>
    <n v="0"/>
    <n v="0"/>
    <s v="Wyoming"/>
    <d v="2021-12-01T00:00:00"/>
    <x v="0"/>
    <x v="6"/>
    <x v="0"/>
    <s v="Cheyenne Light Fuel &amp; Power Co"/>
    <x v="3"/>
    <x v="25"/>
  </r>
  <r>
    <n v="5"/>
    <n v="122"/>
    <x v="43"/>
    <s v="106000 Completed Constr not Classfd"/>
    <n v="1"/>
    <n v="0"/>
    <n v="0"/>
    <n v="0"/>
    <n v="0"/>
    <n v="0"/>
    <n v="0"/>
    <n v="0"/>
    <s v="Wyoming"/>
    <d v="2021-12-01T00:00:00"/>
    <x v="0"/>
    <x v="7"/>
    <x v="0"/>
    <s v="Cheyenne Light Fuel &amp; Power Co"/>
    <x v="3"/>
    <x v="25"/>
  </r>
  <r>
    <n v="5"/>
    <n v="122"/>
    <x v="43"/>
    <s v="106000 Completed Constr not Classfd"/>
    <n v="1"/>
    <n v="0"/>
    <n v="0"/>
    <n v="0"/>
    <n v="0"/>
    <n v="0"/>
    <n v="0"/>
    <n v="0"/>
    <s v="Wyoming"/>
    <d v="2021-12-01T00:00:00"/>
    <x v="0"/>
    <x v="8"/>
    <x v="0"/>
    <s v="Cheyenne Light Fuel &amp; Power Co"/>
    <x v="3"/>
    <x v="25"/>
  </r>
  <r>
    <n v="5"/>
    <n v="122"/>
    <x v="43"/>
    <s v="106000 Completed Constr not Classfd"/>
    <n v="1"/>
    <n v="0"/>
    <n v="0"/>
    <n v="0"/>
    <n v="0"/>
    <n v="0"/>
    <n v="0"/>
    <n v="0"/>
    <s v="Wyoming"/>
    <d v="2021-12-01T00:00:00"/>
    <x v="0"/>
    <x v="9"/>
    <x v="0"/>
    <s v="Cheyenne Light Fuel &amp; Power Co"/>
    <x v="3"/>
    <x v="25"/>
  </r>
  <r>
    <n v="5"/>
    <n v="122"/>
    <x v="43"/>
    <s v="106000 Completed Constr not Classfd"/>
    <n v="1"/>
    <n v="0"/>
    <n v="0"/>
    <n v="0"/>
    <n v="0"/>
    <n v="0"/>
    <n v="0"/>
    <n v="0"/>
    <s v="Wyoming"/>
    <d v="2021-12-01T00:00:00"/>
    <x v="0"/>
    <x v="10"/>
    <x v="0"/>
    <s v="Cheyenne Light Fuel &amp; Power Co"/>
    <x v="3"/>
    <x v="25"/>
  </r>
  <r>
    <n v="5"/>
    <n v="122"/>
    <x v="43"/>
    <s v="106000 Completed Constr not Classfd"/>
    <n v="1"/>
    <n v="0"/>
    <n v="0"/>
    <n v="0"/>
    <n v="0"/>
    <n v="0"/>
    <n v="0"/>
    <n v="0"/>
    <s v="Wyoming"/>
    <d v="2021-12-01T00:00:00"/>
    <x v="0"/>
    <x v="11"/>
    <x v="0"/>
    <s v="Cheyenne Light Fuel &amp; Power Co"/>
    <x v="3"/>
    <x v="25"/>
  </r>
  <r>
    <n v="5"/>
    <n v="122"/>
    <x v="43"/>
    <s v="106000 Completed Constr not Classfd"/>
    <n v="1"/>
    <n v="0"/>
    <n v="0"/>
    <n v="0"/>
    <n v="0"/>
    <n v="0"/>
    <n v="0"/>
    <n v="0"/>
    <s v="Wyoming"/>
    <d v="2021-12-01T00:00:00"/>
    <x v="0"/>
    <x v="12"/>
    <x v="0"/>
    <s v="Cheyenne Light Fuel &amp; Power Co"/>
    <x v="3"/>
    <x v="25"/>
  </r>
  <r>
    <n v="5"/>
    <n v="122"/>
    <x v="142"/>
    <s v="106000 Completed Constr not Classfd"/>
    <n v="1"/>
    <n v="0"/>
    <n v="0"/>
    <n v="0"/>
    <n v="0"/>
    <n v="0"/>
    <n v="0"/>
    <n v="0"/>
    <s v="Wyoming"/>
    <d v="2021-12-01T00:00:00"/>
    <x v="0"/>
    <x v="0"/>
    <x v="0"/>
    <s v="Cheyenne Light Fuel &amp; Power Co"/>
    <x v="3"/>
    <x v="25"/>
  </r>
  <r>
    <n v="5"/>
    <n v="122"/>
    <x v="142"/>
    <s v="106000 Completed Constr not Classfd"/>
    <n v="1"/>
    <n v="0"/>
    <n v="0"/>
    <n v="0"/>
    <n v="0"/>
    <n v="0"/>
    <n v="0"/>
    <n v="0"/>
    <s v="Wyoming"/>
    <d v="2021-12-01T00:00:00"/>
    <x v="0"/>
    <x v="1"/>
    <x v="0"/>
    <s v="Cheyenne Light Fuel &amp; Power Co"/>
    <x v="3"/>
    <x v="25"/>
  </r>
  <r>
    <n v="5"/>
    <n v="122"/>
    <x v="142"/>
    <s v="106000 Completed Constr not Classfd"/>
    <n v="1"/>
    <n v="0"/>
    <n v="0"/>
    <n v="0"/>
    <n v="0"/>
    <n v="0"/>
    <n v="0"/>
    <n v="0"/>
    <s v="Wyoming"/>
    <d v="2021-12-01T00:00:00"/>
    <x v="0"/>
    <x v="2"/>
    <x v="0"/>
    <s v="Cheyenne Light Fuel &amp; Power Co"/>
    <x v="3"/>
    <x v="25"/>
  </r>
  <r>
    <n v="5"/>
    <n v="122"/>
    <x v="142"/>
    <s v="106000 Completed Constr not Classfd"/>
    <n v="1"/>
    <n v="0"/>
    <n v="0"/>
    <n v="0"/>
    <n v="0"/>
    <n v="0"/>
    <n v="0"/>
    <n v="0"/>
    <s v="Wyoming"/>
    <d v="2021-12-01T00:00:00"/>
    <x v="0"/>
    <x v="3"/>
    <x v="0"/>
    <s v="Cheyenne Light Fuel &amp; Power Co"/>
    <x v="3"/>
    <x v="25"/>
  </r>
  <r>
    <n v="5"/>
    <n v="122"/>
    <x v="142"/>
    <s v="106000 Completed Constr not Classfd"/>
    <n v="1"/>
    <n v="0"/>
    <n v="0"/>
    <n v="0"/>
    <n v="0"/>
    <n v="0"/>
    <n v="0"/>
    <n v="0"/>
    <s v="Wyoming"/>
    <d v="2021-12-01T00:00:00"/>
    <x v="0"/>
    <x v="4"/>
    <x v="0"/>
    <s v="Cheyenne Light Fuel &amp; Power Co"/>
    <x v="3"/>
    <x v="25"/>
  </r>
  <r>
    <n v="5"/>
    <n v="122"/>
    <x v="142"/>
    <s v="106000 Completed Constr not Classfd"/>
    <n v="1"/>
    <n v="0"/>
    <n v="0"/>
    <n v="0"/>
    <n v="0"/>
    <n v="0"/>
    <n v="0"/>
    <n v="0"/>
    <s v="Wyoming"/>
    <d v="2021-12-01T00:00:00"/>
    <x v="0"/>
    <x v="5"/>
    <x v="0"/>
    <s v="Cheyenne Light Fuel &amp; Power Co"/>
    <x v="3"/>
    <x v="25"/>
  </r>
  <r>
    <n v="5"/>
    <n v="122"/>
    <x v="142"/>
    <s v="106000 Completed Constr not Classfd"/>
    <n v="1"/>
    <n v="0"/>
    <n v="0"/>
    <n v="0"/>
    <n v="0"/>
    <n v="0"/>
    <n v="0"/>
    <n v="0"/>
    <s v="Wyoming"/>
    <d v="2021-12-01T00:00:00"/>
    <x v="0"/>
    <x v="6"/>
    <x v="0"/>
    <s v="Cheyenne Light Fuel &amp; Power Co"/>
    <x v="3"/>
    <x v="25"/>
  </r>
  <r>
    <n v="5"/>
    <n v="122"/>
    <x v="142"/>
    <s v="106000 Completed Constr not Classfd"/>
    <n v="1"/>
    <n v="0"/>
    <n v="0"/>
    <n v="0"/>
    <n v="0"/>
    <n v="0"/>
    <n v="0"/>
    <n v="0"/>
    <s v="Wyoming"/>
    <d v="2021-12-01T00:00:00"/>
    <x v="0"/>
    <x v="7"/>
    <x v="0"/>
    <s v="Cheyenne Light Fuel &amp; Power Co"/>
    <x v="3"/>
    <x v="25"/>
  </r>
  <r>
    <n v="5"/>
    <n v="122"/>
    <x v="142"/>
    <s v="106000 Completed Constr not Classfd"/>
    <n v="1"/>
    <n v="0"/>
    <n v="0"/>
    <n v="0"/>
    <n v="0"/>
    <n v="0"/>
    <n v="0"/>
    <n v="0"/>
    <s v="Wyoming"/>
    <d v="2021-12-01T00:00:00"/>
    <x v="0"/>
    <x v="8"/>
    <x v="0"/>
    <s v="Cheyenne Light Fuel &amp; Power Co"/>
    <x v="3"/>
    <x v="25"/>
  </r>
  <r>
    <n v="5"/>
    <n v="122"/>
    <x v="142"/>
    <s v="106000 Completed Constr not Classfd"/>
    <n v="1"/>
    <n v="0"/>
    <n v="0"/>
    <n v="0"/>
    <n v="0"/>
    <n v="0"/>
    <n v="0"/>
    <n v="0"/>
    <s v="Wyoming"/>
    <d v="2021-12-01T00:00:00"/>
    <x v="0"/>
    <x v="9"/>
    <x v="0"/>
    <s v="Cheyenne Light Fuel &amp; Power Co"/>
    <x v="3"/>
    <x v="25"/>
  </r>
  <r>
    <n v="5"/>
    <n v="122"/>
    <x v="142"/>
    <s v="106000 Completed Constr not Classfd"/>
    <n v="1"/>
    <n v="0"/>
    <n v="0"/>
    <n v="0"/>
    <n v="0"/>
    <n v="0"/>
    <n v="0"/>
    <n v="0"/>
    <s v="Wyoming"/>
    <d v="2021-12-01T00:00:00"/>
    <x v="0"/>
    <x v="10"/>
    <x v="0"/>
    <s v="Cheyenne Light Fuel &amp; Power Co"/>
    <x v="3"/>
    <x v="25"/>
  </r>
  <r>
    <n v="5"/>
    <n v="122"/>
    <x v="142"/>
    <s v="106000 Completed Constr not Classfd"/>
    <n v="1"/>
    <n v="0"/>
    <n v="0"/>
    <n v="0"/>
    <n v="0"/>
    <n v="0"/>
    <n v="0"/>
    <n v="0"/>
    <s v="Wyoming"/>
    <d v="2021-12-01T00:00:00"/>
    <x v="0"/>
    <x v="11"/>
    <x v="0"/>
    <s v="Cheyenne Light Fuel &amp; Power Co"/>
    <x v="3"/>
    <x v="25"/>
  </r>
  <r>
    <n v="5"/>
    <n v="122"/>
    <x v="142"/>
    <s v="106000 Completed Constr not Classfd"/>
    <n v="1"/>
    <n v="0"/>
    <n v="0"/>
    <n v="0"/>
    <n v="0"/>
    <n v="0"/>
    <n v="0"/>
    <n v="0"/>
    <s v="Wyoming"/>
    <d v="2021-12-01T00:00:00"/>
    <x v="0"/>
    <x v="12"/>
    <x v="0"/>
    <s v="Cheyenne Light Fuel &amp; Power Co"/>
    <x v="3"/>
    <x v="25"/>
  </r>
  <r>
    <n v="5"/>
    <n v="122"/>
    <x v="143"/>
    <s v="106000 Completed Constr not Classfd"/>
    <n v="1"/>
    <n v="0"/>
    <n v="0"/>
    <n v="0"/>
    <n v="0"/>
    <n v="0"/>
    <n v="0"/>
    <n v="0"/>
    <s v="Wyoming"/>
    <d v="2021-12-01T00:00:00"/>
    <x v="0"/>
    <x v="0"/>
    <x v="0"/>
    <s v="Cheyenne Light Fuel &amp; Power Co"/>
    <x v="3"/>
    <x v="25"/>
  </r>
  <r>
    <n v="5"/>
    <n v="122"/>
    <x v="143"/>
    <s v="106000 Completed Constr not Classfd"/>
    <n v="1"/>
    <n v="0"/>
    <n v="0"/>
    <n v="0"/>
    <n v="0"/>
    <n v="0"/>
    <n v="0"/>
    <n v="0"/>
    <s v="Wyoming"/>
    <d v="2021-12-01T00:00:00"/>
    <x v="0"/>
    <x v="1"/>
    <x v="0"/>
    <s v="Cheyenne Light Fuel &amp; Power Co"/>
    <x v="3"/>
    <x v="25"/>
  </r>
  <r>
    <n v="5"/>
    <n v="122"/>
    <x v="143"/>
    <s v="106000 Completed Constr not Classfd"/>
    <n v="1"/>
    <n v="0"/>
    <n v="0"/>
    <n v="0"/>
    <n v="0"/>
    <n v="0"/>
    <n v="0"/>
    <n v="0"/>
    <s v="Wyoming"/>
    <d v="2021-12-01T00:00:00"/>
    <x v="0"/>
    <x v="2"/>
    <x v="0"/>
    <s v="Cheyenne Light Fuel &amp; Power Co"/>
    <x v="3"/>
    <x v="25"/>
  </r>
  <r>
    <n v="5"/>
    <n v="122"/>
    <x v="143"/>
    <s v="106000 Completed Constr not Classfd"/>
    <n v="1"/>
    <n v="0"/>
    <n v="0"/>
    <n v="0"/>
    <n v="0"/>
    <n v="0"/>
    <n v="0"/>
    <n v="0"/>
    <s v="Wyoming"/>
    <d v="2021-12-01T00:00:00"/>
    <x v="0"/>
    <x v="3"/>
    <x v="0"/>
    <s v="Cheyenne Light Fuel &amp; Power Co"/>
    <x v="3"/>
    <x v="25"/>
  </r>
  <r>
    <n v="5"/>
    <n v="122"/>
    <x v="143"/>
    <s v="106000 Completed Constr not Classfd"/>
    <n v="1"/>
    <n v="0"/>
    <n v="0"/>
    <n v="0"/>
    <n v="0"/>
    <n v="0"/>
    <n v="0"/>
    <n v="0"/>
    <s v="Wyoming"/>
    <d v="2021-12-01T00:00:00"/>
    <x v="0"/>
    <x v="4"/>
    <x v="0"/>
    <s v="Cheyenne Light Fuel &amp; Power Co"/>
    <x v="3"/>
    <x v="25"/>
  </r>
  <r>
    <n v="5"/>
    <n v="122"/>
    <x v="143"/>
    <s v="106000 Completed Constr not Classfd"/>
    <n v="1"/>
    <n v="0"/>
    <n v="0"/>
    <n v="0"/>
    <n v="0"/>
    <n v="0"/>
    <n v="0"/>
    <n v="0"/>
    <s v="Wyoming"/>
    <d v="2021-12-01T00:00:00"/>
    <x v="0"/>
    <x v="5"/>
    <x v="0"/>
    <s v="Cheyenne Light Fuel &amp; Power Co"/>
    <x v="3"/>
    <x v="25"/>
  </r>
  <r>
    <n v="5"/>
    <n v="122"/>
    <x v="143"/>
    <s v="106000 Completed Constr not Classfd"/>
    <n v="1"/>
    <n v="0"/>
    <n v="0"/>
    <n v="0"/>
    <n v="0"/>
    <n v="0"/>
    <n v="0"/>
    <n v="0"/>
    <s v="Wyoming"/>
    <d v="2021-12-01T00:00:00"/>
    <x v="0"/>
    <x v="6"/>
    <x v="0"/>
    <s v="Cheyenne Light Fuel &amp; Power Co"/>
    <x v="3"/>
    <x v="25"/>
  </r>
  <r>
    <n v="5"/>
    <n v="122"/>
    <x v="143"/>
    <s v="106000 Completed Constr not Classfd"/>
    <n v="1"/>
    <n v="0"/>
    <n v="0"/>
    <n v="0"/>
    <n v="0"/>
    <n v="0"/>
    <n v="0"/>
    <n v="0"/>
    <s v="Wyoming"/>
    <d v="2021-12-01T00:00:00"/>
    <x v="0"/>
    <x v="7"/>
    <x v="0"/>
    <s v="Cheyenne Light Fuel &amp; Power Co"/>
    <x v="3"/>
    <x v="25"/>
  </r>
  <r>
    <n v="5"/>
    <n v="122"/>
    <x v="143"/>
    <s v="106000 Completed Constr not Classfd"/>
    <n v="1"/>
    <n v="0"/>
    <n v="0"/>
    <n v="0"/>
    <n v="0"/>
    <n v="0"/>
    <n v="0"/>
    <n v="0"/>
    <s v="Wyoming"/>
    <d v="2021-12-01T00:00:00"/>
    <x v="0"/>
    <x v="8"/>
    <x v="0"/>
    <s v="Cheyenne Light Fuel &amp; Power Co"/>
    <x v="3"/>
    <x v="25"/>
  </r>
  <r>
    <n v="5"/>
    <n v="122"/>
    <x v="143"/>
    <s v="106000 Completed Constr not Classfd"/>
    <n v="1"/>
    <n v="0"/>
    <n v="0"/>
    <n v="0"/>
    <n v="0"/>
    <n v="0"/>
    <n v="0"/>
    <n v="0"/>
    <s v="Wyoming"/>
    <d v="2021-12-01T00:00:00"/>
    <x v="0"/>
    <x v="9"/>
    <x v="0"/>
    <s v="Cheyenne Light Fuel &amp; Power Co"/>
    <x v="3"/>
    <x v="25"/>
  </r>
  <r>
    <n v="5"/>
    <n v="122"/>
    <x v="143"/>
    <s v="106000 Completed Constr not Classfd"/>
    <n v="1"/>
    <n v="0"/>
    <n v="0"/>
    <n v="0"/>
    <n v="0"/>
    <n v="0"/>
    <n v="0"/>
    <n v="0"/>
    <s v="Wyoming"/>
    <d v="2021-12-01T00:00:00"/>
    <x v="0"/>
    <x v="10"/>
    <x v="0"/>
    <s v="Cheyenne Light Fuel &amp; Power Co"/>
    <x v="3"/>
    <x v="25"/>
  </r>
  <r>
    <n v="5"/>
    <n v="122"/>
    <x v="143"/>
    <s v="106000 Completed Constr not Classfd"/>
    <n v="1"/>
    <n v="0"/>
    <n v="0"/>
    <n v="0"/>
    <n v="0"/>
    <n v="0"/>
    <n v="0"/>
    <n v="0"/>
    <s v="Wyoming"/>
    <d v="2021-12-01T00:00:00"/>
    <x v="0"/>
    <x v="11"/>
    <x v="0"/>
    <s v="Cheyenne Light Fuel &amp; Power Co"/>
    <x v="3"/>
    <x v="25"/>
  </r>
  <r>
    <n v="5"/>
    <n v="122"/>
    <x v="143"/>
    <s v="106000 Completed Constr not Classfd"/>
    <n v="1"/>
    <n v="0"/>
    <n v="0"/>
    <n v="0"/>
    <n v="0"/>
    <n v="0"/>
    <n v="0"/>
    <n v="0"/>
    <s v="Wyoming"/>
    <d v="2021-12-01T00:00:00"/>
    <x v="0"/>
    <x v="12"/>
    <x v="0"/>
    <s v="Cheyenne Light Fuel &amp; Power Co"/>
    <x v="3"/>
    <x v="25"/>
  </r>
  <r>
    <n v="5"/>
    <n v="122"/>
    <x v="45"/>
    <s v="106000 Completed Constr not Classfd"/>
    <n v="1"/>
    <n v="0"/>
    <n v="0"/>
    <n v="0"/>
    <n v="0"/>
    <n v="0"/>
    <n v="0"/>
    <n v="0"/>
    <s v="Wyoming"/>
    <d v="2021-12-01T00:00:00"/>
    <x v="0"/>
    <x v="0"/>
    <x v="0"/>
    <s v="Cheyenne Light Fuel &amp; Power Co"/>
    <x v="3"/>
    <x v="27"/>
  </r>
  <r>
    <n v="5"/>
    <n v="122"/>
    <x v="45"/>
    <s v="106000 Completed Constr not Classfd"/>
    <n v="1"/>
    <n v="0"/>
    <n v="0"/>
    <n v="0"/>
    <n v="0"/>
    <n v="0"/>
    <n v="0"/>
    <n v="0"/>
    <s v="Wyoming"/>
    <d v="2021-12-01T00:00:00"/>
    <x v="0"/>
    <x v="1"/>
    <x v="0"/>
    <s v="Cheyenne Light Fuel &amp; Power Co"/>
    <x v="3"/>
    <x v="27"/>
  </r>
  <r>
    <n v="5"/>
    <n v="122"/>
    <x v="45"/>
    <s v="106000 Completed Constr not Classfd"/>
    <n v="1"/>
    <n v="0"/>
    <n v="1647375.6400000001"/>
    <n v="0"/>
    <n v="0"/>
    <n v="0"/>
    <n v="0"/>
    <n v="1647375.6400000001"/>
    <s v="Wyoming"/>
    <d v="2021-12-01T00:00:00"/>
    <x v="0"/>
    <x v="2"/>
    <x v="0"/>
    <s v="Cheyenne Light Fuel &amp; Power Co"/>
    <x v="3"/>
    <x v="27"/>
  </r>
  <r>
    <n v="5"/>
    <n v="122"/>
    <x v="45"/>
    <s v="106000 Completed Constr not Classfd"/>
    <n v="1"/>
    <n v="1647375.6400000001"/>
    <n v="8234.56"/>
    <n v="0"/>
    <n v="0"/>
    <n v="0"/>
    <n v="0"/>
    <n v="1655610.2000000002"/>
    <s v="Wyoming"/>
    <d v="2021-12-01T00:00:00"/>
    <x v="0"/>
    <x v="3"/>
    <x v="0"/>
    <s v="Cheyenne Light Fuel &amp; Power Co"/>
    <x v="3"/>
    <x v="27"/>
  </r>
  <r>
    <n v="5"/>
    <n v="122"/>
    <x v="45"/>
    <s v="106000 Completed Constr not Classfd"/>
    <n v="1"/>
    <n v="1655610.2000000002"/>
    <n v="33341.32"/>
    <n v="0"/>
    <n v="0"/>
    <n v="0"/>
    <n v="0"/>
    <n v="1688951.52"/>
    <s v="Wyoming"/>
    <d v="2021-12-01T00:00:00"/>
    <x v="0"/>
    <x v="4"/>
    <x v="0"/>
    <s v="Cheyenne Light Fuel &amp; Power Co"/>
    <x v="3"/>
    <x v="27"/>
  </r>
  <r>
    <n v="5"/>
    <n v="122"/>
    <x v="45"/>
    <s v="106000 Completed Constr not Classfd"/>
    <n v="1"/>
    <n v="1688951.52"/>
    <n v="8381.6"/>
    <n v="0"/>
    <n v="0"/>
    <n v="0"/>
    <n v="0"/>
    <n v="1697333.12"/>
    <s v="Wyoming"/>
    <d v="2021-12-01T00:00:00"/>
    <x v="0"/>
    <x v="5"/>
    <x v="0"/>
    <s v="Cheyenne Light Fuel &amp; Power Co"/>
    <x v="3"/>
    <x v="27"/>
  </r>
  <r>
    <n v="5"/>
    <n v="122"/>
    <x v="45"/>
    <s v="106000 Completed Constr not Classfd"/>
    <n v="1"/>
    <n v="1697333.12"/>
    <n v="-1674328.3900000001"/>
    <n v="0"/>
    <n v="0"/>
    <n v="0"/>
    <n v="0"/>
    <n v="23004.73"/>
    <s v="Wyoming"/>
    <d v="2021-12-01T00:00:00"/>
    <x v="0"/>
    <x v="6"/>
    <x v="0"/>
    <s v="Cheyenne Light Fuel &amp; Power Co"/>
    <x v="3"/>
    <x v="27"/>
  </r>
  <r>
    <n v="5"/>
    <n v="122"/>
    <x v="45"/>
    <s v="106000 Completed Constr not Classfd"/>
    <n v="1"/>
    <n v="23004.73"/>
    <n v="10092920.550000001"/>
    <n v="0"/>
    <n v="0"/>
    <n v="0"/>
    <n v="0"/>
    <n v="10115925.279999999"/>
    <s v="Wyoming"/>
    <d v="2021-12-01T00:00:00"/>
    <x v="0"/>
    <x v="7"/>
    <x v="0"/>
    <s v="Cheyenne Light Fuel &amp; Power Co"/>
    <x v="3"/>
    <x v="27"/>
  </r>
  <r>
    <n v="5"/>
    <n v="122"/>
    <x v="45"/>
    <s v="106000 Completed Constr not Classfd"/>
    <n v="1"/>
    <n v="10115925.279999999"/>
    <n v="561.66"/>
    <n v="0"/>
    <n v="0"/>
    <n v="0"/>
    <n v="0"/>
    <n v="10116486.939999999"/>
    <s v="Wyoming"/>
    <d v="2021-12-01T00:00:00"/>
    <x v="0"/>
    <x v="8"/>
    <x v="0"/>
    <s v="Cheyenne Light Fuel &amp; Power Co"/>
    <x v="3"/>
    <x v="27"/>
  </r>
  <r>
    <n v="5"/>
    <n v="122"/>
    <x v="45"/>
    <s v="106000 Completed Constr not Classfd"/>
    <n v="1"/>
    <n v="10116486.939999999"/>
    <n v="19394.080000000002"/>
    <n v="0"/>
    <n v="0"/>
    <n v="0"/>
    <n v="0"/>
    <n v="10135881.02"/>
    <s v="Wyoming"/>
    <d v="2021-12-01T00:00:00"/>
    <x v="0"/>
    <x v="9"/>
    <x v="0"/>
    <s v="Cheyenne Light Fuel &amp; Power Co"/>
    <x v="3"/>
    <x v="27"/>
  </r>
  <r>
    <n v="5"/>
    <n v="122"/>
    <x v="45"/>
    <s v="106000 Completed Constr not Classfd"/>
    <n v="1"/>
    <n v="10135881.02"/>
    <n v="53887.91"/>
    <n v="0"/>
    <n v="0"/>
    <n v="0"/>
    <n v="0"/>
    <n v="10189768.93"/>
    <s v="Wyoming"/>
    <d v="2021-12-01T00:00:00"/>
    <x v="0"/>
    <x v="10"/>
    <x v="0"/>
    <s v="Cheyenne Light Fuel &amp; Power Co"/>
    <x v="3"/>
    <x v="27"/>
  </r>
  <r>
    <n v="5"/>
    <n v="122"/>
    <x v="45"/>
    <s v="106000 Completed Constr not Classfd"/>
    <n v="1"/>
    <n v="10189768.93"/>
    <n v="62494.31"/>
    <n v="0"/>
    <n v="0"/>
    <n v="0"/>
    <n v="0"/>
    <n v="10252263.24"/>
    <s v="Wyoming"/>
    <d v="2021-12-01T00:00:00"/>
    <x v="0"/>
    <x v="11"/>
    <x v="0"/>
    <s v="Cheyenne Light Fuel &amp; Power Co"/>
    <x v="3"/>
    <x v="27"/>
  </r>
  <r>
    <n v="5"/>
    <n v="122"/>
    <x v="45"/>
    <s v="106000 Completed Constr not Classfd"/>
    <n v="1"/>
    <n v="10252263.24"/>
    <n v="45404.63"/>
    <n v="0"/>
    <n v="0"/>
    <n v="0"/>
    <n v="0"/>
    <n v="10297667.869999999"/>
    <s v="Wyoming"/>
    <d v="2021-12-01T00:00:00"/>
    <x v="0"/>
    <x v="12"/>
    <x v="0"/>
    <s v="Cheyenne Light Fuel &amp; Power Co"/>
    <x v="3"/>
    <x v="27"/>
  </r>
  <r>
    <n v="5"/>
    <n v="122"/>
    <x v="46"/>
    <s v="106000 Completed Constr not Classfd"/>
    <n v="1"/>
    <n v="0"/>
    <n v="0"/>
    <n v="0"/>
    <n v="0"/>
    <n v="0"/>
    <n v="0"/>
    <n v="0"/>
    <s v="Wyoming"/>
    <d v="2021-12-01T00:00:00"/>
    <x v="0"/>
    <x v="0"/>
    <x v="0"/>
    <s v="Cheyenne Light Fuel &amp; Power Co"/>
    <x v="3"/>
    <x v="28"/>
  </r>
  <r>
    <n v="5"/>
    <n v="122"/>
    <x v="46"/>
    <s v="106000 Completed Constr not Classfd"/>
    <n v="1"/>
    <n v="0"/>
    <n v="0"/>
    <n v="0"/>
    <n v="0"/>
    <n v="0"/>
    <n v="0"/>
    <n v="0"/>
    <s v="Wyoming"/>
    <d v="2021-12-01T00:00:00"/>
    <x v="0"/>
    <x v="1"/>
    <x v="0"/>
    <s v="Cheyenne Light Fuel &amp; Power Co"/>
    <x v="3"/>
    <x v="28"/>
  </r>
  <r>
    <n v="5"/>
    <n v="122"/>
    <x v="46"/>
    <s v="106000 Completed Constr not Classfd"/>
    <n v="1"/>
    <n v="0"/>
    <n v="823687.82000000007"/>
    <n v="0"/>
    <n v="0"/>
    <n v="0"/>
    <n v="0"/>
    <n v="823687.82000000007"/>
    <s v="Wyoming"/>
    <d v="2021-12-01T00:00:00"/>
    <x v="0"/>
    <x v="2"/>
    <x v="0"/>
    <s v="Cheyenne Light Fuel &amp; Power Co"/>
    <x v="3"/>
    <x v="28"/>
  </r>
  <r>
    <n v="5"/>
    <n v="122"/>
    <x v="46"/>
    <s v="106000 Completed Constr not Classfd"/>
    <n v="1"/>
    <n v="823687.82000000007"/>
    <n v="2245.92"/>
    <n v="0"/>
    <n v="0"/>
    <n v="0"/>
    <n v="0"/>
    <n v="825933.74"/>
    <s v="Wyoming"/>
    <d v="2021-12-01T00:00:00"/>
    <x v="0"/>
    <x v="3"/>
    <x v="0"/>
    <s v="Cheyenne Light Fuel &amp; Power Co"/>
    <x v="3"/>
    <x v="28"/>
  </r>
  <r>
    <n v="5"/>
    <n v="122"/>
    <x v="46"/>
    <s v="106000 Completed Constr not Classfd"/>
    <n v="1"/>
    <n v="825933.74"/>
    <n v="8115.72"/>
    <n v="0"/>
    <n v="0"/>
    <n v="0"/>
    <n v="0"/>
    <n v="834049.46"/>
    <s v="Wyoming"/>
    <d v="2021-12-01T00:00:00"/>
    <x v="0"/>
    <x v="4"/>
    <x v="0"/>
    <s v="Cheyenne Light Fuel &amp; Power Co"/>
    <x v="3"/>
    <x v="28"/>
  </r>
  <r>
    <n v="5"/>
    <n v="122"/>
    <x v="46"/>
    <s v="106000 Completed Constr not Classfd"/>
    <n v="1"/>
    <n v="834049.46"/>
    <n v="3114.7400000000002"/>
    <n v="0"/>
    <n v="0"/>
    <n v="0"/>
    <n v="0"/>
    <n v="837164.20000000007"/>
    <s v="Wyoming"/>
    <d v="2021-12-01T00:00:00"/>
    <x v="0"/>
    <x v="5"/>
    <x v="0"/>
    <s v="Cheyenne Light Fuel &amp; Power Co"/>
    <x v="3"/>
    <x v="28"/>
  </r>
  <r>
    <n v="5"/>
    <n v="122"/>
    <x v="46"/>
    <s v="106000 Completed Constr not Classfd"/>
    <n v="1"/>
    <n v="837164.20000000007"/>
    <n v="-809410.88"/>
    <n v="0"/>
    <n v="0"/>
    <n v="0"/>
    <n v="0"/>
    <n v="27753.32"/>
    <s v="Wyoming"/>
    <d v="2021-12-01T00:00:00"/>
    <x v="0"/>
    <x v="6"/>
    <x v="0"/>
    <s v="Cheyenne Light Fuel &amp; Power Co"/>
    <x v="3"/>
    <x v="28"/>
  </r>
  <r>
    <n v="5"/>
    <n v="122"/>
    <x v="46"/>
    <s v="106000 Completed Constr not Classfd"/>
    <n v="1"/>
    <n v="27753.32"/>
    <n v="5048331.6399999997"/>
    <n v="0"/>
    <n v="0"/>
    <n v="0"/>
    <n v="0"/>
    <n v="5076084.96"/>
    <s v="Wyoming"/>
    <d v="2021-12-01T00:00:00"/>
    <x v="0"/>
    <x v="7"/>
    <x v="0"/>
    <s v="Cheyenne Light Fuel &amp; Power Co"/>
    <x v="3"/>
    <x v="28"/>
  </r>
  <r>
    <n v="5"/>
    <n v="122"/>
    <x v="46"/>
    <s v="106000 Completed Constr not Classfd"/>
    <n v="1"/>
    <n v="5076084.96"/>
    <n v="8835.76"/>
    <n v="0"/>
    <n v="0"/>
    <n v="0"/>
    <n v="0"/>
    <n v="5084920.72"/>
    <s v="Wyoming"/>
    <d v="2021-12-01T00:00:00"/>
    <x v="0"/>
    <x v="8"/>
    <x v="0"/>
    <s v="Cheyenne Light Fuel &amp; Power Co"/>
    <x v="3"/>
    <x v="28"/>
  </r>
  <r>
    <n v="5"/>
    <n v="122"/>
    <x v="46"/>
    <s v="106000 Completed Constr not Classfd"/>
    <n v="1"/>
    <n v="5084920.72"/>
    <n v="9697.0300000000007"/>
    <n v="0"/>
    <n v="0"/>
    <n v="0"/>
    <n v="0"/>
    <n v="5094617.75"/>
    <s v="Wyoming"/>
    <d v="2021-12-01T00:00:00"/>
    <x v="0"/>
    <x v="9"/>
    <x v="0"/>
    <s v="Cheyenne Light Fuel &amp; Power Co"/>
    <x v="3"/>
    <x v="28"/>
  </r>
  <r>
    <n v="5"/>
    <n v="122"/>
    <x v="46"/>
    <s v="106000 Completed Constr not Classfd"/>
    <n v="1"/>
    <n v="5094617.75"/>
    <n v="28020.010000000002"/>
    <n v="0"/>
    <n v="0"/>
    <n v="0"/>
    <n v="0"/>
    <n v="5122637.76"/>
    <s v="Wyoming"/>
    <d v="2021-12-01T00:00:00"/>
    <x v="0"/>
    <x v="10"/>
    <x v="0"/>
    <s v="Cheyenne Light Fuel &amp; Power Co"/>
    <x v="3"/>
    <x v="28"/>
  </r>
  <r>
    <n v="5"/>
    <n v="122"/>
    <x v="46"/>
    <s v="106000 Completed Constr not Classfd"/>
    <n v="1"/>
    <n v="5122637.76"/>
    <n v="3180.05"/>
    <n v="0"/>
    <n v="0"/>
    <n v="0"/>
    <n v="0"/>
    <n v="5125817.8099999996"/>
    <s v="Wyoming"/>
    <d v="2021-12-01T00:00:00"/>
    <x v="0"/>
    <x v="11"/>
    <x v="0"/>
    <s v="Cheyenne Light Fuel &amp; Power Co"/>
    <x v="3"/>
    <x v="28"/>
  </r>
  <r>
    <n v="5"/>
    <n v="122"/>
    <x v="46"/>
    <s v="106000 Completed Constr not Classfd"/>
    <n v="1"/>
    <n v="5125817.8099999996"/>
    <n v="22702.3"/>
    <n v="0"/>
    <n v="0"/>
    <n v="0"/>
    <n v="0"/>
    <n v="5148520.1100000003"/>
    <s v="Wyoming"/>
    <d v="2021-12-01T00:00:00"/>
    <x v="0"/>
    <x v="12"/>
    <x v="0"/>
    <s v="Cheyenne Light Fuel &amp; Power Co"/>
    <x v="3"/>
    <x v="28"/>
  </r>
  <r>
    <n v="5"/>
    <n v="122"/>
    <x v="47"/>
    <s v="106000 Completed Constr not Classfd"/>
    <n v="1"/>
    <n v="0"/>
    <n v="0"/>
    <n v="0"/>
    <n v="0"/>
    <n v="0"/>
    <n v="0"/>
    <n v="0"/>
    <s v="Wyoming"/>
    <d v="2021-12-01T00:00:00"/>
    <x v="0"/>
    <x v="0"/>
    <x v="0"/>
    <s v="Cheyenne Light Fuel &amp; Power Co"/>
    <x v="3"/>
    <x v="29"/>
  </r>
  <r>
    <n v="5"/>
    <n v="122"/>
    <x v="47"/>
    <s v="106000 Completed Constr not Classfd"/>
    <n v="1"/>
    <n v="0"/>
    <n v="0"/>
    <n v="0"/>
    <n v="0"/>
    <n v="0"/>
    <n v="0"/>
    <n v="0"/>
    <s v="Wyoming"/>
    <d v="2021-12-01T00:00:00"/>
    <x v="0"/>
    <x v="1"/>
    <x v="0"/>
    <s v="Cheyenne Light Fuel &amp; Power Co"/>
    <x v="3"/>
    <x v="29"/>
  </r>
  <r>
    <n v="5"/>
    <n v="122"/>
    <x v="47"/>
    <s v="106000 Completed Constr not Classfd"/>
    <n v="1"/>
    <n v="0"/>
    <n v="0"/>
    <n v="0"/>
    <n v="0"/>
    <n v="0"/>
    <n v="0"/>
    <n v="0"/>
    <s v="Wyoming"/>
    <d v="2021-12-01T00:00:00"/>
    <x v="0"/>
    <x v="2"/>
    <x v="0"/>
    <s v="Cheyenne Light Fuel &amp; Power Co"/>
    <x v="3"/>
    <x v="29"/>
  </r>
  <r>
    <n v="5"/>
    <n v="122"/>
    <x v="47"/>
    <s v="106000 Completed Constr not Classfd"/>
    <n v="1"/>
    <n v="0"/>
    <n v="0"/>
    <n v="0"/>
    <n v="0"/>
    <n v="0"/>
    <n v="0"/>
    <n v="0"/>
    <s v="Wyoming"/>
    <d v="2021-12-01T00:00:00"/>
    <x v="0"/>
    <x v="3"/>
    <x v="0"/>
    <s v="Cheyenne Light Fuel &amp; Power Co"/>
    <x v="3"/>
    <x v="29"/>
  </r>
  <r>
    <n v="5"/>
    <n v="122"/>
    <x v="47"/>
    <s v="106000 Completed Constr not Classfd"/>
    <n v="1"/>
    <n v="0"/>
    <n v="0"/>
    <n v="0"/>
    <n v="0"/>
    <n v="0"/>
    <n v="0"/>
    <n v="0"/>
    <s v="Wyoming"/>
    <d v="2021-12-01T00:00:00"/>
    <x v="0"/>
    <x v="4"/>
    <x v="0"/>
    <s v="Cheyenne Light Fuel &amp; Power Co"/>
    <x v="3"/>
    <x v="29"/>
  </r>
  <r>
    <n v="5"/>
    <n v="122"/>
    <x v="47"/>
    <s v="106000 Completed Constr not Classfd"/>
    <n v="1"/>
    <n v="0"/>
    <n v="0"/>
    <n v="0"/>
    <n v="0"/>
    <n v="0"/>
    <n v="0"/>
    <n v="0"/>
    <s v="Wyoming"/>
    <d v="2021-12-01T00:00:00"/>
    <x v="0"/>
    <x v="5"/>
    <x v="0"/>
    <s v="Cheyenne Light Fuel &amp; Power Co"/>
    <x v="3"/>
    <x v="29"/>
  </r>
  <r>
    <n v="5"/>
    <n v="122"/>
    <x v="47"/>
    <s v="106000 Completed Constr not Classfd"/>
    <n v="1"/>
    <n v="0"/>
    <n v="0"/>
    <n v="0"/>
    <n v="0"/>
    <n v="0"/>
    <n v="0"/>
    <n v="0"/>
    <s v="Wyoming"/>
    <d v="2021-12-01T00:00:00"/>
    <x v="0"/>
    <x v="6"/>
    <x v="0"/>
    <s v="Cheyenne Light Fuel &amp; Power Co"/>
    <x v="3"/>
    <x v="29"/>
  </r>
  <r>
    <n v="5"/>
    <n v="122"/>
    <x v="47"/>
    <s v="106000 Completed Constr not Classfd"/>
    <n v="1"/>
    <n v="0"/>
    <n v="0"/>
    <n v="0"/>
    <n v="0"/>
    <n v="0"/>
    <n v="0"/>
    <n v="0"/>
    <s v="Wyoming"/>
    <d v="2021-12-01T00:00:00"/>
    <x v="0"/>
    <x v="7"/>
    <x v="0"/>
    <s v="Cheyenne Light Fuel &amp; Power Co"/>
    <x v="3"/>
    <x v="29"/>
  </r>
  <r>
    <n v="5"/>
    <n v="122"/>
    <x v="47"/>
    <s v="106000 Completed Constr not Classfd"/>
    <n v="1"/>
    <n v="0"/>
    <n v="0"/>
    <n v="0"/>
    <n v="0"/>
    <n v="0"/>
    <n v="0"/>
    <n v="0"/>
    <s v="Wyoming"/>
    <d v="2021-12-01T00:00:00"/>
    <x v="0"/>
    <x v="8"/>
    <x v="0"/>
    <s v="Cheyenne Light Fuel &amp; Power Co"/>
    <x v="3"/>
    <x v="29"/>
  </r>
  <r>
    <n v="5"/>
    <n v="122"/>
    <x v="47"/>
    <s v="106000 Completed Constr not Classfd"/>
    <n v="1"/>
    <n v="0"/>
    <n v="0"/>
    <n v="0"/>
    <n v="0"/>
    <n v="0"/>
    <n v="0"/>
    <n v="0"/>
    <s v="Wyoming"/>
    <d v="2021-12-01T00:00:00"/>
    <x v="0"/>
    <x v="9"/>
    <x v="0"/>
    <s v="Cheyenne Light Fuel &amp; Power Co"/>
    <x v="3"/>
    <x v="29"/>
  </r>
  <r>
    <n v="5"/>
    <n v="122"/>
    <x v="47"/>
    <s v="106000 Completed Constr not Classfd"/>
    <n v="1"/>
    <n v="0"/>
    <n v="0"/>
    <n v="0"/>
    <n v="0"/>
    <n v="0"/>
    <n v="0"/>
    <n v="0"/>
    <s v="Wyoming"/>
    <d v="2021-12-01T00:00:00"/>
    <x v="0"/>
    <x v="10"/>
    <x v="0"/>
    <s v="Cheyenne Light Fuel &amp; Power Co"/>
    <x v="3"/>
    <x v="29"/>
  </r>
  <r>
    <n v="5"/>
    <n v="122"/>
    <x v="47"/>
    <s v="106000 Completed Constr not Classfd"/>
    <n v="1"/>
    <n v="0"/>
    <n v="0"/>
    <n v="0"/>
    <n v="0"/>
    <n v="0"/>
    <n v="0"/>
    <n v="0"/>
    <s v="Wyoming"/>
    <d v="2021-12-01T00:00:00"/>
    <x v="0"/>
    <x v="11"/>
    <x v="0"/>
    <s v="Cheyenne Light Fuel &amp; Power Co"/>
    <x v="3"/>
    <x v="29"/>
  </r>
  <r>
    <n v="5"/>
    <n v="122"/>
    <x v="47"/>
    <s v="106000 Completed Constr not Classfd"/>
    <n v="1"/>
    <n v="0"/>
    <n v="0"/>
    <n v="0"/>
    <n v="0"/>
    <n v="0"/>
    <n v="0"/>
    <n v="0"/>
    <s v="Wyoming"/>
    <d v="2021-12-01T00:00:00"/>
    <x v="0"/>
    <x v="12"/>
    <x v="0"/>
    <s v="Cheyenne Light Fuel &amp; Power Co"/>
    <x v="3"/>
    <x v="29"/>
  </r>
  <r>
    <n v="5"/>
    <n v="122"/>
    <x v="48"/>
    <s v="106000 Completed Constr not Classfd"/>
    <n v="1"/>
    <n v="0"/>
    <n v="0"/>
    <n v="0"/>
    <n v="0"/>
    <n v="0"/>
    <n v="0"/>
    <n v="0"/>
    <s v="Wyoming"/>
    <d v="2021-12-01T00:00:00"/>
    <x v="0"/>
    <x v="0"/>
    <x v="0"/>
    <s v="Cheyenne Light Fuel &amp; Power Co"/>
    <x v="4"/>
    <x v="30"/>
  </r>
  <r>
    <n v="5"/>
    <n v="122"/>
    <x v="48"/>
    <s v="106000 Completed Constr not Classfd"/>
    <n v="1"/>
    <n v="0"/>
    <n v="0"/>
    <n v="0"/>
    <n v="0"/>
    <n v="0"/>
    <n v="0"/>
    <n v="0"/>
    <s v="Wyoming"/>
    <d v="2021-12-01T00:00:00"/>
    <x v="0"/>
    <x v="1"/>
    <x v="0"/>
    <s v="Cheyenne Light Fuel &amp; Power Co"/>
    <x v="4"/>
    <x v="30"/>
  </r>
  <r>
    <n v="5"/>
    <n v="122"/>
    <x v="48"/>
    <s v="106000 Completed Constr not Classfd"/>
    <n v="1"/>
    <n v="0"/>
    <n v="0"/>
    <n v="0"/>
    <n v="0"/>
    <n v="0"/>
    <n v="0"/>
    <n v="0"/>
    <s v="Wyoming"/>
    <d v="2021-12-01T00:00:00"/>
    <x v="0"/>
    <x v="2"/>
    <x v="0"/>
    <s v="Cheyenne Light Fuel &amp; Power Co"/>
    <x v="4"/>
    <x v="30"/>
  </r>
  <r>
    <n v="5"/>
    <n v="122"/>
    <x v="48"/>
    <s v="106000 Completed Constr not Classfd"/>
    <n v="1"/>
    <n v="0"/>
    <n v="0"/>
    <n v="0"/>
    <n v="0"/>
    <n v="0"/>
    <n v="0"/>
    <n v="0"/>
    <s v="Wyoming"/>
    <d v="2021-12-01T00:00:00"/>
    <x v="0"/>
    <x v="3"/>
    <x v="0"/>
    <s v="Cheyenne Light Fuel &amp; Power Co"/>
    <x v="4"/>
    <x v="30"/>
  </r>
  <r>
    <n v="5"/>
    <n v="122"/>
    <x v="48"/>
    <s v="106000 Completed Constr not Classfd"/>
    <n v="1"/>
    <n v="0"/>
    <n v="0"/>
    <n v="0"/>
    <n v="0"/>
    <n v="0"/>
    <n v="0"/>
    <n v="0"/>
    <s v="Wyoming"/>
    <d v="2021-12-01T00:00:00"/>
    <x v="0"/>
    <x v="4"/>
    <x v="0"/>
    <s v="Cheyenne Light Fuel &amp; Power Co"/>
    <x v="4"/>
    <x v="30"/>
  </r>
  <r>
    <n v="5"/>
    <n v="122"/>
    <x v="48"/>
    <s v="106000 Completed Constr not Classfd"/>
    <n v="1"/>
    <n v="0"/>
    <n v="0"/>
    <n v="0"/>
    <n v="0"/>
    <n v="0"/>
    <n v="0"/>
    <n v="0"/>
    <s v="Wyoming"/>
    <d v="2021-12-01T00:00:00"/>
    <x v="0"/>
    <x v="5"/>
    <x v="0"/>
    <s v="Cheyenne Light Fuel &amp; Power Co"/>
    <x v="4"/>
    <x v="30"/>
  </r>
  <r>
    <n v="5"/>
    <n v="122"/>
    <x v="48"/>
    <s v="106000 Completed Constr not Classfd"/>
    <n v="1"/>
    <n v="0"/>
    <n v="0"/>
    <n v="0"/>
    <n v="0"/>
    <n v="0"/>
    <n v="0"/>
    <n v="0"/>
    <s v="Wyoming"/>
    <d v="2021-12-01T00:00:00"/>
    <x v="0"/>
    <x v="6"/>
    <x v="0"/>
    <s v="Cheyenne Light Fuel &amp; Power Co"/>
    <x v="4"/>
    <x v="30"/>
  </r>
  <r>
    <n v="5"/>
    <n v="122"/>
    <x v="48"/>
    <s v="106000 Completed Constr not Classfd"/>
    <n v="1"/>
    <n v="0"/>
    <n v="38846.67"/>
    <n v="0"/>
    <n v="0"/>
    <n v="0"/>
    <n v="0"/>
    <n v="38846.67"/>
    <s v="Wyoming"/>
    <d v="2021-12-01T00:00:00"/>
    <x v="0"/>
    <x v="7"/>
    <x v="0"/>
    <s v="Cheyenne Light Fuel &amp; Power Co"/>
    <x v="4"/>
    <x v="30"/>
  </r>
  <r>
    <n v="5"/>
    <n v="122"/>
    <x v="48"/>
    <s v="106000 Completed Constr not Classfd"/>
    <n v="1"/>
    <n v="38846.67"/>
    <n v="0"/>
    <n v="0"/>
    <n v="0"/>
    <n v="0"/>
    <n v="0"/>
    <n v="38846.67"/>
    <s v="Wyoming"/>
    <d v="2021-12-01T00:00:00"/>
    <x v="0"/>
    <x v="8"/>
    <x v="0"/>
    <s v="Cheyenne Light Fuel &amp; Power Co"/>
    <x v="4"/>
    <x v="30"/>
  </r>
  <r>
    <n v="5"/>
    <n v="122"/>
    <x v="48"/>
    <s v="106000 Completed Constr not Classfd"/>
    <n v="1"/>
    <n v="38846.67"/>
    <n v="0"/>
    <n v="0"/>
    <n v="0"/>
    <n v="0"/>
    <n v="0"/>
    <n v="38846.67"/>
    <s v="Wyoming"/>
    <d v="2021-12-01T00:00:00"/>
    <x v="0"/>
    <x v="9"/>
    <x v="0"/>
    <s v="Cheyenne Light Fuel &amp; Power Co"/>
    <x v="4"/>
    <x v="30"/>
  </r>
  <r>
    <n v="5"/>
    <n v="122"/>
    <x v="48"/>
    <s v="106000 Completed Constr not Classfd"/>
    <n v="1"/>
    <n v="38846.67"/>
    <n v="0"/>
    <n v="0"/>
    <n v="0"/>
    <n v="0"/>
    <n v="0"/>
    <n v="38846.67"/>
    <s v="Wyoming"/>
    <d v="2021-12-01T00:00:00"/>
    <x v="0"/>
    <x v="10"/>
    <x v="0"/>
    <s v="Cheyenne Light Fuel &amp; Power Co"/>
    <x v="4"/>
    <x v="30"/>
  </r>
  <r>
    <n v="5"/>
    <n v="122"/>
    <x v="48"/>
    <s v="106000 Completed Constr not Classfd"/>
    <n v="1"/>
    <n v="38846.67"/>
    <n v="-38846.67"/>
    <n v="0"/>
    <n v="0"/>
    <n v="0"/>
    <n v="0"/>
    <n v="0"/>
    <s v="Wyoming"/>
    <d v="2021-12-01T00:00:00"/>
    <x v="0"/>
    <x v="11"/>
    <x v="0"/>
    <s v="Cheyenne Light Fuel &amp; Power Co"/>
    <x v="4"/>
    <x v="30"/>
  </r>
  <r>
    <n v="5"/>
    <n v="122"/>
    <x v="48"/>
    <s v="106000 Completed Constr not Classfd"/>
    <n v="1"/>
    <n v="0"/>
    <n v="0"/>
    <n v="0"/>
    <n v="0"/>
    <n v="0"/>
    <n v="0"/>
    <n v="0"/>
    <s v="Wyoming"/>
    <d v="2021-12-01T00:00:00"/>
    <x v="0"/>
    <x v="12"/>
    <x v="0"/>
    <s v="Cheyenne Light Fuel &amp; Power Co"/>
    <x v="4"/>
    <x v="30"/>
  </r>
  <r>
    <n v="5"/>
    <n v="122"/>
    <x v="49"/>
    <s v="106000 Completed Constr not Classfd"/>
    <n v="1"/>
    <n v="0"/>
    <n v="0"/>
    <n v="0"/>
    <n v="0"/>
    <n v="0"/>
    <n v="0"/>
    <n v="0"/>
    <s v="Wyoming"/>
    <d v="2021-12-01T00:00:00"/>
    <x v="0"/>
    <x v="0"/>
    <x v="0"/>
    <s v="Cheyenne Light Fuel &amp; Power Co"/>
    <x v="4"/>
    <x v="30"/>
  </r>
  <r>
    <n v="5"/>
    <n v="122"/>
    <x v="49"/>
    <s v="106000 Completed Constr not Classfd"/>
    <n v="1"/>
    <n v="0"/>
    <n v="0"/>
    <n v="0"/>
    <n v="0"/>
    <n v="0"/>
    <n v="0"/>
    <n v="0"/>
    <s v="Wyoming"/>
    <d v="2021-12-01T00:00:00"/>
    <x v="0"/>
    <x v="1"/>
    <x v="0"/>
    <s v="Cheyenne Light Fuel &amp; Power Co"/>
    <x v="4"/>
    <x v="30"/>
  </r>
  <r>
    <n v="5"/>
    <n v="122"/>
    <x v="49"/>
    <s v="106000 Completed Constr not Classfd"/>
    <n v="1"/>
    <n v="0"/>
    <n v="0"/>
    <n v="0"/>
    <n v="0"/>
    <n v="0"/>
    <n v="0"/>
    <n v="0"/>
    <s v="Wyoming"/>
    <d v="2021-12-01T00:00:00"/>
    <x v="0"/>
    <x v="2"/>
    <x v="0"/>
    <s v="Cheyenne Light Fuel &amp; Power Co"/>
    <x v="4"/>
    <x v="30"/>
  </r>
  <r>
    <n v="5"/>
    <n v="122"/>
    <x v="49"/>
    <s v="106000 Completed Constr not Classfd"/>
    <n v="1"/>
    <n v="0"/>
    <n v="0"/>
    <n v="0"/>
    <n v="0"/>
    <n v="0"/>
    <n v="0"/>
    <n v="0"/>
    <s v="Wyoming"/>
    <d v="2021-12-01T00:00:00"/>
    <x v="0"/>
    <x v="3"/>
    <x v="0"/>
    <s v="Cheyenne Light Fuel &amp; Power Co"/>
    <x v="4"/>
    <x v="30"/>
  </r>
  <r>
    <n v="5"/>
    <n v="122"/>
    <x v="49"/>
    <s v="106000 Completed Constr not Classfd"/>
    <n v="1"/>
    <n v="0"/>
    <n v="0"/>
    <n v="0"/>
    <n v="0"/>
    <n v="0"/>
    <n v="0"/>
    <n v="0"/>
    <s v="Wyoming"/>
    <d v="2021-12-01T00:00:00"/>
    <x v="0"/>
    <x v="4"/>
    <x v="0"/>
    <s v="Cheyenne Light Fuel &amp; Power Co"/>
    <x v="4"/>
    <x v="30"/>
  </r>
  <r>
    <n v="5"/>
    <n v="122"/>
    <x v="49"/>
    <s v="106000 Completed Constr not Classfd"/>
    <n v="1"/>
    <n v="0"/>
    <n v="0"/>
    <n v="0"/>
    <n v="0"/>
    <n v="0"/>
    <n v="0"/>
    <n v="0"/>
    <s v="Wyoming"/>
    <d v="2021-12-01T00:00:00"/>
    <x v="0"/>
    <x v="5"/>
    <x v="0"/>
    <s v="Cheyenne Light Fuel &amp; Power Co"/>
    <x v="4"/>
    <x v="30"/>
  </r>
  <r>
    <n v="5"/>
    <n v="122"/>
    <x v="49"/>
    <s v="106000 Completed Constr not Classfd"/>
    <n v="1"/>
    <n v="0"/>
    <n v="0"/>
    <n v="0"/>
    <n v="0"/>
    <n v="0"/>
    <n v="0"/>
    <n v="0"/>
    <s v="Wyoming"/>
    <d v="2021-12-01T00:00:00"/>
    <x v="0"/>
    <x v="6"/>
    <x v="0"/>
    <s v="Cheyenne Light Fuel &amp; Power Co"/>
    <x v="4"/>
    <x v="30"/>
  </r>
  <r>
    <n v="5"/>
    <n v="122"/>
    <x v="49"/>
    <s v="106000 Completed Constr not Classfd"/>
    <n v="1"/>
    <n v="0"/>
    <n v="0"/>
    <n v="0"/>
    <n v="0"/>
    <n v="0"/>
    <n v="0"/>
    <n v="0"/>
    <s v="Wyoming"/>
    <d v="2021-12-01T00:00:00"/>
    <x v="0"/>
    <x v="7"/>
    <x v="0"/>
    <s v="Cheyenne Light Fuel &amp; Power Co"/>
    <x v="4"/>
    <x v="30"/>
  </r>
  <r>
    <n v="5"/>
    <n v="122"/>
    <x v="49"/>
    <s v="106000 Completed Constr not Classfd"/>
    <n v="1"/>
    <n v="0"/>
    <n v="0"/>
    <n v="0"/>
    <n v="0"/>
    <n v="0"/>
    <n v="0"/>
    <n v="0"/>
    <s v="Wyoming"/>
    <d v="2021-12-01T00:00:00"/>
    <x v="0"/>
    <x v="8"/>
    <x v="0"/>
    <s v="Cheyenne Light Fuel &amp; Power Co"/>
    <x v="4"/>
    <x v="30"/>
  </r>
  <r>
    <n v="5"/>
    <n v="122"/>
    <x v="49"/>
    <s v="106000 Completed Constr not Classfd"/>
    <n v="1"/>
    <n v="0"/>
    <n v="0"/>
    <n v="0"/>
    <n v="0"/>
    <n v="0"/>
    <n v="0"/>
    <n v="0"/>
    <s v="Wyoming"/>
    <d v="2021-12-01T00:00:00"/>
    <x v="0"/>
    <x v="9"/>
    <x v="0"/>
    <s v="Cheyenne Light Fuel &amp; Power Co"/>
    <x v="4"/>
    <x v="30"/>
  </r>
  <r>
    <n v="5"/>
    <n v="122"/>
    <x v="49"/>
    <s v="106000 Completed Constr not Classfd"/>
    <n v="1"/>
    <n v="0"/>
    <n v="0"/>
    <n v="0"/>
    <n v="0"/>
    <n v="0"/>
    <n v="0"/>
    <n v="0"/>
    <s v="Wyoming"/>
    <d v="2021-12-01T00:00:00"/>
    <x v="0"/>
    <x v="10"/>
    <x v="0"/>
    <s v="Cheyenne Light Fuel &amp; Power Co"/>
    <x v="4"/>
    <x v="30"/>
  </r>
  <r>
    <n v="5"/>
    <n v="122"/>
    <x v="49"/>
    <s v="106000 Completed Constr not Classfd"/>
    <n v="1"/>
    <n v="0"/>
    <n v="0"/>
    <n v="0"/>
    <n v="0"/>
    <n v="0"/>
    <n v="0"/>
    <n v="0"/>
    <s v="Wyoming"/>
    <d v="2021-12-01T00:00:00"/>
    <x v="0"/>
    <x v="11"/>
    <x v="0"/>
    <s v="Cheyenne Light Fuel &amp; Power Co"/>
    <x v="4"/>
    <x v="30"/>
  </r>
  <r>
    <n v="5"/>
    <n v="122"/>
    <x v="49"/>
    <s v="106000 Completed Constr not Classfd"/>
    <n v="1"/>
    <n v="0"/>
    <n v="0"/>
    <n v="0"/>
    <n v="0"/>
    <n v="0"/>
    <n v="0"/>
    <n v="0"/>
    <s v="Wyoming"/>
    <d v="2021-12-01T00:00:00"/>
    <x v="0"/>
    <x v="12"/>
    <x v="0"/>
    <s v="Cheyenne Light Fuel &amp; Power Co"/>
    <x v="4"/>
    <x v="30"/>
  </r>
  <r>
    <n v="5"/>
    <n v="122"/>
    <x v="50"/>
    <s v="106000 Completed Constr not Classfd"/>
    <n v="1"/>
    <n v="0"/>
    <n v="0"/>
    <n v="0"/>
    <n v="0"/>
    <n v="0"/>
    <n v="0"/>
    <n v="0"/>
    <s v="Wyoming"/>
    <d v="2021-12-01T00:00:00"/>
    <x v="0"/>
    <x v="0"/>
    <x v="0"/>
    <s v="Cheyenne Light Fuel &amp; Power Co"/>
    <x v="4"/>
    <x v="30"/>
  </r>
  <r>
    <n v="5"/>
    <n v="122"/>
    <x v="50"/>
    <s v="106000 Completed Constr not Classfd"/>
    <n v="1"/>
    <n v="0"/>
    <n v="0"/>
    <n v="0"/>
    <n v="0"/>
    <n v="0"/>
    <n v="0"/>
    <n v="0"/>
    <s v="Wyoming"/>
    <d v="2021-12-01T00:00:00"/>
    <x v="0"/>
    <x v="1"/>
    <x v="0"/>
    <s v="Cheyenne Light Fuel &amp; Power Co"/>
    <x v="4"/>
    <x v="30"/>
  </r>
  <r>
    <n v="5"/>
    <n v="122"/>
    <x v="50"/>
    <s v="106000 Completed Constr not Classfd"/>
    <n v="1"/>
    <n v="0"/>
    <n v="0"/>
    <n v="0"/>
    <n v="0"/>
    <n v="0"/>
    <n v="0"/>
    <n v="0"/>
    <s v="Wyoming"/>
    <d v="2021-12-01T00:00:00"/>
    <x v="0"/>
    <x v="2"/>
    <x v="0"/>
    <s v="Cheyenne Light Fuel &amp; Power Co"/>
    <x v="4"/>
    <x v="30"/>
  </r>
  <r>
    <n v="5"/>
    <n v="122"/>
    <x v="50"/>
    <s v="106000 Completed Constr not Classfd"/>
    <n v="1"/>
    <n v="0"/>
    <n v="0"/>
    <n v="0"/>
    <n v="0"/>
    <n v="0"/>
    <n v="0"/>
    <n v="0"/>
    <s v="Wyoming"/>
    <d v="2021-12-01T00:00:00"/>
    <x v="0"/>
    <x v="3"/>
    <x v="0"/>
    <s v="Cheyenne Light Fuel &amp; Power Co"/>
    <x v="4"/>
    <x v="30"/>
  </r>
  <r>
    <n v="5"/>
    <n v="122"/>
    <x v="50"/>
    <s v="106000 Completed Constr not Classfd"/>
    <n v="1"/>
    <n v="0"/>
    <n v="0"/>
    <n v="0"/>
    <n v="0"/>
    <n v="0"/>
    <n v="0"/>
    <n v="0"/>
    <s v="Wyoming"/>
    <d v="2021-12-01T00:00:00"/>
    <x v="0"/>
    <x v="4"/>
    <x v="0"/>
    <s v="Cheyenne Light Fuel &amp; Power Co"/>
    <x v="4"/>
    <x v="30"/>
  </r>
  <r>
    <n v="5"/>
    <n v="122"/>
    <x v="50"/>
    <s v="106000 Completed Constr not Classfd"/>
    <n v="1"/>
    <n v="0"/>
    <n v="0"/>
    <n v="0"/>
    <n v="0"/>
    <n v="0"/>
    <n v="0"/>
    <n v="0"/>
    <s v="Wyoming"/>
    <d v="2021-12-01T00:00:00"/>
    <x v="0"/>
    <x v="5"/>
    <x v="0"/>
    <s v="Cheyenne Light Fuel &amp; Power Co"/>
    <x v="4"/>
    <x v="30"/>
  </r>
  <r>
    <n v="5"/>
    <n v="122"/>
    <x v="50"/>
    <s v="106000 Completed Constr not Classfd"/>
    <n v="1"/>
    <n v="0"/>
    <n v="0"/>
    <n v="0"/>
    <n v="0"/>
    <n v="0"/>
    <n v="0"/>
    <n v="0"/>
    <s v="Wyoming"/>
    <d v="2021-12-01T00:00:00"/>
    <x v="0"/>
    <x v="6"/>
    <x v="0"/>
    <s v="Cheyenne Light Fuel &amp; Power Co"/>
    <x v="4"/>
    <x v="30"/>
  </r>
  <r>
    <n v="5"/>
    <n v="122"/>
    <x v="50"/>
    <s v="106000 Completed Constr not Classfd"/>
    <n v="1"/>
    <n v="0"/>
    <n v="0"/>
    <n v="0"/>
    <n v="0"/>
    <n v="0"/>
    <n v="0"/>
    <n v="0"/>
    <s v="Wyoming"/>
    <d v="2021-12-01T00:00:00"/>
    <x v="0"/>
    <x v="7"/>
    <x v="0"/>
    <s v="Cheyenne Light Fuel &amp; Power Co"/>
    <x v="4"/>
    <x v="30"/>
  </r>
  <r>
    <n v="5"/>
    <n v="122"/>
    <x v="50"/>
    <s v="106000 Completed Constr not Classfd"/>
    <n v="1"/>
    <n v="0"/>
    <n v="0"/>
    <n v="0"/>
    <n v="0"/>
    <n v="0"/>
    <n v="0"/>
    <n v="0"/>
    <s v="Wyoming"/>
    <d v="2021-12-01T00:00:00"/>
    <x v="0"/>
    <x v="8"/>
    <x v="0"/>
    <s v="Cheyenne Light Fuel &amp; Power Co"/>
    <x v="4"/>
    <x v="30"/>
  </r>
  <r>
    <n v="5"/>
    <n v="122"/>
    <x v="50"/>
    <s v="106000 Completed Constr not Classfd"/>
    <n v="1"/>
    <n v="0"/>
    <n v="0"/>
    <n v="0"/>
    <n v="0"/>
    <n v="0"/>
    <n v="0"/>
    <n v="0"/>
    <s v="Wyoming"/>
    <d v="2021-12-01T00:00:00"/>
    <x v="0"/>
    <x v="9"/>
    <x v="0"/>
    <s v="Cheyenne Light Fuel &amp; Power Co"/>
    <x v="4"/>
    <x v="30"/>
  </r>
  <r>
    <n v="5"/>
    <n v="122"/>
    <x v="50"/>
    <s v="106000 Completed Constr not Classfd"/>
    <n v="1"/>
    <n v="0"/>
    <n v="0"/>
    <n v="0"/>
    <n v="0"/>
    <n v="0"/>
    <n v="0"/>
    <n v="0"/>
    <s v="Wyoming"/>
    <d v="2021-12-01T00:00:00"/>
    <x v="0"/>
    <x v="10"/>
    <x v="0"/>
    <s v="Cheyenne Light Fuel &amp; Power Co"/>
    <x v="4"/>
    <x v="30"/>
  </r>
  <r>
    <n v="5"/>
    <n v="122"/>
    <x v="50"/>
    <s v="106000 Completed Constr not Classfd"/>
    <n v="1"/>
    <n v="0"/>
    <n v="0"/>
    <n v="0"/>
    <n v="0"/>
    <n v="0"/>
    <n v="0"/>
    <n v="0"/>
    <s v="Wyoming"/>
    <d v="2021-12-01T00:00:00"/>
    <x v="0"/>
    <x v="11"/>
    <x v="0"/>
    <s v="Cheyenne Light Fuel &amp; Power Co"/>
    <x v="4"/>
    <x v="30"/>
  </r>
  <r>
    <n v="5"/>
    <n v="122"/>
    <x v="50"/>
    <s v="106000 Completed Constr not Classfd"/>
    <n v="1"/>
    <n v="0"/>
    <n v="0"/>
    <n v="0"/>
    <n v="0"/>
    <n v="0"/>
    <n v="0"/>
    <n v="0"/>
    <s v="Wyoming"/>
    <d v="2021-12-01T00:00:00"/>
    <x v="0"/>
    <x v="12"/>
    <x v="0"/>
    <s v="Cheyenne Light Fuel &amp; Power Co"/>
    <x v="4"/>
    <x v="30"/>
  </r>
  <r>
    <n v="5"/>
    <n v="122"/>
    <x v="51"/>
    <s v="106000 Completed Constr not Classfd"/>
    <n v="1"/>
    <n v="0"/>
    <n v="0"/>
    <n v="0"/>
    <n v="0"/>
    <n v="0"/>
    <n v="0"/>
    <n v="0"/>
    <s v="Wyoming"/>
    <d v="2021-12-01T00:00:00"/>
    <x v="0"/>
    <x v="0"/>
    <x v="0"/>
    <s v="Cheyenne Light Fuel &amp; Power Co"/>
    <x v="4"/>
    <x v="31"/>
  </r>
  <r>
    <n v="5"/>
    <n v="122"/>
    <x v="51"/>
    <s v="106000 Completed Constr not Classfd"/>
    <n v="1"/>
    <n v="0"/>
    <n v="0"/>
    <n v="0"/>
    <n v="0"/>
    <n v="0"/>
    <n v="0"/>
    <n v="0"/>
    <s v="Wyoming"/>
    <d v="2021-12-01T00:00:00"/>
    <x v="0"/>
    <x v="1"/>
    <x v="0"/>
    <s v="Cheyenne Light Fuel &amp; Power Co"/>
    <x v="4"/>
    <x v="31"/>
  </r>
  <r>
    <n v="5"/>
    <n v="122"/>
    <x v="51"/>
    <s v="106000 Completed Constr not Classfd"/>
    <n v="1"/>
    <n v="0"/>
    <n v="0"/>
    <n v="0"/>
    <n v="0"/>
    <n v="0"/>
    <n v="0"/>
    <n v="0"/>
    <s v="Wyoming"/>
    <d v="2021-12-01T00:00:00"/>
    <x v="0"/>
    <x v="2"/>
    <x v="0"/>
    <s v="Cheyenne Light Fuel &amp; Power Co"/>
    <x v="4"/>
    <x v="31"/>
  </r>
  <r>
    <n v="5"/>
    <n v="122"/>
    <x v="51"/>
    <s v="106000 Completed Constr not Classfd"/>
    <n v="1"/>
    <n v="0"/>
    <n v="0"/>
    <n v="0"/>
    <n v="0"/>
    <n v="0"/>
    <n v="0"/>
    <n v="0"/>
    <s v="Wyoming"/>
    <d v="2021-12-01T00:00:00"/>
    <x v="0"/>
    <x v="3"/>
    <x v="0"/>
    <s v="Cheyenne Light Fuel &amp; Power Co"/>
    <x v="4"/>
    <x v="31"/>
  </r>
  <r>
    <n v="5"/>
    <n v="122"/>
    <x v="51"/>
    <s v="106000 Completed Constr not Classfd"/>
    <n v="1"/>
    <n v="0"/>
    <n v="0"/>
    <n v="0"/>
    <n v="0"/>
    <n v="0"/>
    <n v="0"/>
    <n v="0"/>
    <s v="Wyoming"/>
    <d v="2021-12-01T00:00:00"/>
    <x v="0"/>
    <x v="4"/>
    <x v="0"/>
    <s v="Cheyenne Light Fuel &amp; Power Co"/>
    <x v="4"/>
    <x v="31"/>
  </r>
  <r>
    <n v="5"/>
    <n v="122"/>
    <x v="51"/>
    <s v="106000 Completed Constr not Classfd"/>
    <n v="1"/>
    <n v="0"/>
    <n v="0"/>
    <n v="0"/>
    <n v="0"/>
    <n v="0"/>
    <n v="0"/>
    <n v="0"/>
    <s v="Wyoming"/>
    <d v="2021-12-01T00:00:00"/>
    <x v="0"/>
    <x v="5"/>
    <x v="0"/>
    <s v="Cheyenne Light Fuel &amp; Power Co"/>
    <x v="4"/>
    <x v="31"/>
  </r>
  <r>
    <n v="5"/>
    <n v="122"/>
    <x v="51"/>
    <s v="106000 Completed Constr not Classfd"/>
    <n v="1"/>
    <n v="0"/>
    <n v="0"/>
    <n v="0"/>
    <n v="0"/>
    <n v="0"/>
    <n v="0"/>
    <n v="0"/>
    <s v="Wyoming"/>
    <d v="2021-12-01T00:00:00"/>
    <x v="0"/>
    <x v="6"/>
    <x v="0"/>
    <s v="Cheyenne Light Fuel &amp; Power Co"/>
    <x v="4"/>
    <x v="31"/>
  </r>
  <r>
    <n v="5"/>
    <n v="122"/>
    <x v="51"/>
    <s v="106000 Completed Constr not Classfd"/>
    <n v="1"/>
    <n v="0"/>
    <n v="0"/>
    <n v="0"/>
    <n v="0"/>
    <n v="0"/>
    <n v="0"/>
    <n v="0"/>
    <s v="Wyoming"/>
    <d v="2021-12-01T00:00:00"/>
    <x v="0"/>
    <x v="7"/>
    <x v="0"/>
    <s v="Cheyenne Light Fuel &amp; Power Co"/>
    <x v="4"/>
    <x v="31"/>
  </r>
  <r>
    <n v="5"/>
    <n v="122"/>
    <x v="51"/>
    <s v="106000 Completed Constr not Classfd"/>
    <n v="1"/>
    <n v="0"/>
    <n v="0"/>
    <n v="0"/>
    <n v="0"/>
    <n v="0"/>
    <n v="0"/>
    <n v="0"/>
    <s v="Wyoming"/>
    <d v="2021-12-01T00:00:00"/>
    <x v="0"/>
    <x v="8"/>
    <x v="0"/>
    <s v="Cheyenne Light Fuel &amp; Power Co"/>
    <x v="4"/>
    <x v="31"/>
  </r>
  <r>
    <n v="5"/>
    <n v="122"/>
    <x v="51"/>
    <s v="106000 Completed Constr not Classfd"/>
    <n v="1"/>
    <n v="0"/>
    <n v="0"/>
    <n v="0"/>
    <n v="0"/>
    <n v="0"/>
    <n v="0"/>
    <n v="0"/>
    <s v="Wyoming"/>
    <d v="2021-12-01T00:00:00"/>
    <x v="0"/>
    <x v="9"/>
    <x v="0"/>
    <s v="Cheyenne Light Fuel &amp; Power Co"/>
    <x v="4"/>
    <x v="31"/>
  </r>
  <r>
    <n v="5"/>
    <n v="122"/>
    <x v="51"/>
    <s v="106000 Completed Constr not Classfd"/>
    <n v="1"/>
    <n v="0"/>
    <n v="0"/>
    <n v="0"/>
    <n v="0"/>
    <n v="0"/>
    <n v="0"/>
    <n v="0"/>
    <s v="Wyoming"/>
    <d v="2021-12-01T00:00:00"/>
    <x v="0"/>
    <x v="10"/>
    <x v="0"/>
    <s v="Cheyenne Light Fuel &amp; Power Co"/>
    <x v="4"/>
    <x v="31"/>
  </r>
  <r>
    <n v="5"/>
    <n v="122"/>
    <x v="51"/>
    <s v="106000 Completed Constr not Classfd"/>
    <n v="1"/>
    <n v="0"/>
    <n v="0"/>
    <n v="0"/>
    <n v="0"/>
    <n v="0"/>
    <n v="0"/>
    <n v="0"/>
    <s v="Wyoming"/>
    <d v="2021-12-01T00:00:00"/>
    <x v="0"/>
    <x v="11"/>
    <x v="0"/>
    <s v="Cheyenne Light Fuel &amp; Power Co"/>
    <x v="4"/>
    <x v="31"/>
  </r>
  <r>
    <n v="5"/>
    <n v="122"/>
    <x v="51"/>
    <s v="106000 Completed Constr not Classfd"/>
    <n v="1"/>
    <n v="0"/>
    <n v="0"/>
    <n v="0"/>
    <n v="0"/>
    <n v="0"/>
    <n v="0"/>
    <n v="0"/>
    <s v="Wyoming"/>
    <d v="2021-12-01T00:00:00"/>
    <x v="0"/>
    <x v="12"/>
    <x v="0"/>
    <s v="Cheyenne Light Fuel &amp; Power Co"/>
    <x v="4"/>
    <x v="31"/>
  </r>
  <r>
    <n v="5"/>
    <n v="122"/>
    <x v="52"/>
    <s v="106000 Completed Constr not Classfd"/>
    <n v="1"/>
    <n v="0"/>
    <n v="0"/>
    <n v="0"/>
    <n v="0"/>
    <n v="0"/>
    <n v="0"/>
    <n v="0"/>
    <s v="Wyoming"/>
    <d v="2021-12-01T00:00:00"/>
    <x v="0"/>
    <x v="0"/>
    <x v="0"/>
    <s v="Cheyenne Light Fuel &amp; Power Co"/>
    <x v="4"/>
    <x v="31"/>
  </r>
  <r>
    <n v="5"/>
    <n v="122"/>
    <x v="52"/>
    <s v="106000 Completed Constr not Classfd"/>
    <n v="1"/>
    <n v="0"/>
    <n v="0"/>
    <n v="0"/>
    <n v="0"/>
    <n v="0"/>
    <n v="0"/>
    <n v="0"/>
    <s v="Wyoming"/>
    <d v="2021-12-01T00:00:00"/>
    <x v="0"/>
    <x v="1"/>
    <x v="0"/>
    <s v="Cheyenne Light Fuel &amp; Power Co"/>
    <x v="4"/>
    <x v="31"/>
  </r>
  <r>
    <n v="5"/>
    <n v="122"/>
    <x v="52"/>
    <s v="106000 Completed Constr not Classfd"/>
    <n v="1"/>
    <n v="0"/>
    <n v="0"/>
    <n v="0"/>
    <n v="0"/>
    <n v="0"/>
    <n v="0"/>
    <n v="0"/>
    <s v="Wyoming"/>
    <d v="2021-12-01T00:00:00"/>
    <x v="0"/>
    <x v="2"/>
    <x v="0"/>
    <s v="Cheyenne Light Fuel &amp; Power Co"/>
    <x v="4"/>
    <x v="31"/>
  </r>
  <r>
    <n v="5"/>
    <n v="122"/>
    <x v="52"/>
    <s v="106000 Completed Constr not Classfd"/>
    <n v="1"/>
    <n v="0"/>
    <n v="0"/>
    <n v="0"/>
    <n v="0"/>
    <n v="0"/>
    <n v="0"/>
    <n v="0"/>
    <s v="Wyoming"/>
    <d v="2021-12-01T00:00:00"/>
    <x v="0"/>
    <x v="3"/>
    <x v="0"/>
    <s v="Cheyenne Light Fuel &amp; Power Co"/>
    <x v="4"/>
    <x v="31"/>
  </r>
  <r>
    <n v="5"/>
    <n v="122"/>
    <x v="52"/>
    <s v="106000 Completed Constr not Classfd"/>
    <n v="1"/>
    <n v="0"/>
    <n v="0"/>
    <n v="0"/>
    <n v="0"/>
    <n v="0"/>
    <n v="0"/>
    <n v="0"/>
    <s v="Wyoming"/>
    <d v="2021-12-01T00:00:00"/>
    <x v="0"/>
    <x v="4"/>
    <x v="0"/>
    <s v="Cheyenne Light Fuel &amp; Power Co"/>
    <x v="4"/>
    <x v="31"/>
  </r>
  <r>
    <n v="5"/>
    <n v="122"/>
    <x v="52"/>
    <s v="106000 Completed Constr not Classfd"/>
    <n v="1"/>
    <n v="0"/>
    <n v="0"/>
    <n v="0"/>
    <n v="0"/>
    <n v="0"/>
    <n v="0"/>
    <n v="0"/>
    <s v="Wyoming"/>
    <d v="2021-12-01T00:00:00"/>
    <x v="0"/>
    <x v="5"/>
    <x v="0"/>
    <s v="Cheyenne Light Fuel &amp; Power Co"/>
    <x v="4"/>
    <x v="31"/>
  </r>
  <r>
    <n v="5"/>
    <n v="122"/>
    <x v="52"/>
    <s v="106000 Completed Constr not Classfd"/>
    <n v="1"/>
    <n v="0"/>
    <n v="0"/>
    <n v="0"/>
    <n v="0"/>
    <n v="0"/>
    <n v="0"/>
    <n v="0"/>
    <s v="Wyoming"/>
    <d v="2021-12-01T00:00:00"/>
    <x v="0"/>
    <x v="6"/>
    <x v="0"/>
    <s v="Cheyenne Light Fuel &amp; Power Co"/>
    <x v="4"/>
    <x v="31"/>
  </r>
  <r>
    <n v="5"/>
    <n v="122"/>
    <x v="52"/>
    <s v="106000 Completed Constr not Classfd"/>
    <n v="1"/>
    <n v="0"/>
    <n v="0"/>
    <n v="0"/>
    <n v="0"/>
    <n v="0"/>
    <n v="0"/>
    <n v="0"/>
    <s v="Wyoming"/>
    <d v="2021-12-01T00:00:00"/>
    <x v="0"/>
    <x v="7"/>
    <x v="0"/>
    <s v="Cheyenne Light Fuel &amp; Power Co"/>
    <x v="4"/>
    <x v="31"/>
  </r>
  <r>
    <n v="5"/>
    <n v="122"/>
    <x v="52"/>
    <s v="106000 Completed Constr not Classfd"/>
    <n v="1"/>
    <n v="0"/>
    <n v="0"/>
    <n v="0"/>
    <n v="0"/>
    <n v="0"/>
    <n v="0"/>
    <n v="0"/>
    <s v="Wyoming"/>
    <d v="2021-12-01T00:00:00"/>
    <x v="0"/>
    <x v="8"/>
    <x v="0"/>
    <s v="Cheyenne Light Fuel &amp; Power Co"/>
    <x v="4"/>
    <x v="31"/>
  </r>
  <r>
    <n v="5"/>
    <n v="122"/>
    <x v="52"/>
    <s v="106000 Completed Constr not Classfd"/>
    <n v="1"/>
    <n v="0"/>
    <n v="0"/>
    <n v="0"/>
    <n v="0"/>
    <n v="0"/>
    <n v="0"/>
    <n v="0"/>
    <s v="Wyoming"/>
    <d v="2021-12-01T00:00:00"/>
    <x v="0"/>
    <x v="9"/>
    <x v="0"/>
    <s v="Cheyenne Light Fuel &amp; Power Co"/>
    <x v="4"/>
    <x v="31"/>
  </r>
  <r>
    <n v="5"/>
    <n v="122"/>
    <x v="52"/>
    <s v="106000 Completed Constr not Classfd"/>
    <n v="1"/>
    <n v="0"/>
    <n v="0"/>
    <n v="0"/>
    <n v="0"/>
    <n v="0"/>
    <n v="0"/>
    <n v="0"/>
    <s v="Wyoming"/>
    <d v="2021-12-01T00:00:00"/>
    <x v="0"/>
    <x v="10"/>
    <x v="0"/>
    <s v="Cheyenne Light Fuel &amp; Power Co"/>
    <x v="4"/>
    <x v="31"/>
  </r>
  <r>
    <n v="5"/>
    <n v="122"/>
    <x v="52"/>
    <s v="106000 Completed Constr not Classfd"/>
    <n v="1"/>
    <n v="0"/>
    <n v="0"/>
    <n v="0"/>
    <n v="0"/>
    <n v="0"/>
    <n v="0"/>
    <n v="0"/>
    <s v="Wyoming"/>
    <d v="2021-12-01T00:00:00"/>
    <x v="0"/>
    <x v="11"/>
    <x v="0"/>
    <s v="Cheyenne Light Fuel &amp; Power Co"/>
    <x v="4"/>
    <x v="31"/>
  </r>
  <r>
    <n v="5"/>
    <n v="122"/>
    <x v="52"/>
    <s v="106000 Completed Constr not Classfd"/>
    <n v="1"/>
    <n v="0"/>
    <n v="0"/>
    <n v="0"/>
    <n v="0"/>
    <n v="0"/>
    <n v="0"/>
    <n v="0"/>
    <s v="Wyoming"/>
    <d v="2021-12-01T00:00:00"/>
    <x v="0"/>
    <x v="12"/>
    <x v="0"/>
    <s v="Cheyenne Light Fuel &amp; Power Co"/>
    <x v="4"/>
    <x v="31"/>
  </r>
  <r>
    <n v="5"/>
    <n v="122"/>
    <x v="53"/>
    <s v="106000 Completed Constr not Classfd"/>
    <n v="1"/>
    <n v="1521639.31"/>
    <n v="-1377766.19"/>
    <n v="0"/>
    <n v="0"/>
    <n v="0"/>
    <n v="0"/>
    <n v="143873.12"/>
    <s v="Wyoming"/>
    <d v="2021-12-01T00:00:00"/>
    <x v="0"/>
    <x v="0"/>
    <x v="0"/>
    <s v="Cheyenne Light Fuel &amp; Power Co"/>
    <x v="4"/>
    <x v="32"/>
  </r>
  <r>
    <n v="5"/>
    <n v="122"/>
    <x v="53"/>
    <s v="106000 Completed Constr not Classfd"/>
    <n v="1"/>
    <n v="143873.12"/>
    <n v="944.96"/>
    <n v="0"/>
    <n v="0"/>
    <n v="0"/>
    <n v="0"/>
    <n v="144818.08000000002"/>
    <s v="Wyoming"/>
    <d v="2021-12-01T00:00:00"/>
    <x v="0"/>
    <x v="1"/>
    <x v="0"/>
    <s v="Cheyenne Light Fuel &amp; Power Co"/>
    <x v="4"/>
    <x v="32"/>
  </r>
  <r>
    <n v="5"/>
    <n v="122"/>
    <x v="53"/>
    <s v="106000 Completed Constr not Classfd"/>
    <n v="1"/>
    <n v="144818.08000000002"/>
    <n v="6831432.5700000003"/>
    <n v="0"/>
    <n v="0"/>
    <n v="0"/>
    <n v="0"/>
    <n v="6976250.6500000004"/>
    <s v="Wyoming"/>
    <d v="2021-12-01T00:00:00"/>
    <x v="0"/>
    <x v="2"/>
    <x v="0"/>
    <s v="Cheyenne Light Fuel &amp; Power Co"/>
    <x v="4"/>
    <x v="32"/>
  </r>
  <r>
    <n v="5"/>
    <n v="122"/>
    <x v="53"/>
    <s v="106000 Completed Constr not Classfd"/>
    <n v="1"/>
    <n v="6976250.6500000004"/>
    <n v="54392.66"/>
    <n v="0"/>
    <n v="0"/>
    <n v="0"/>
    <n v="0"/>
    <n v="7030643.3099999996"/>
    <s v="Wyoming"/>
    <d v="2021-12-01T00:00:00"/>
    <x v="0"/>
    <x v="3"/>
    <x v="0"/>
    <s v="Cheyenne Light Fuel &amp; Power Co"/>
    <x v="4"/>
    <x v="32"/>
  </r>
  <r>
    <n v="5"/>
    <n v="122"/>
    <x v="53"/>
    <s v="106000 Completed Constr not Classfd"/>
    <n v="1"/>
    <n v="7030643.3099999996"/>
    <n v="-105012.02"/>
    <n v="0"/>
    <n v="0"/>
    <n v="0"/>
    <n v="0"/>
    <n v="6925631.29"/>
    <s v="Wyoming"/>
    <d v="2021-12-01T00:00:00"/>
    <x v="0"/>
    <x v="4"/>
    <x v="0"/>
    <s v="Cheyenne Light Fuel &amp; Power Co"/>
    <x v="4"/>
    <x v="32"/>
  </r>
  <r>
    <n v="5"/>
    <n v="122"/>
    <x v="53"/>
    <s v="106000 Completed Constr not Classfd"/>
    <n v="1"/>
    <n v="6925631.29"/>
    <n v="-13468.07"/>
    <n v="0"/>
    <n v="0"/>
    <n v="0"/>
    <n v="0"/>
    <n v="6912163.2199999997"/>
    <s v="Wyoming"/>
    <d v="2021-12-01T00:00:00"/>
    <x v="0"/>
    <x v="5"/>
    <x v="0"/>
    <s v="Cheyenne Light Fuel &amp; Power Co"/>
    <x v="4"/>
    <x v="32"/>
  </r>
  <r>
    <n v="5"/>
    <n v="122"/>
    <x v="53"/>
    <s v="106000 Completed Constr not Classfd"/>
    <n v="1"/>
    <n v="6912163.2199999997"/>
    <n v="-6912163.2199999997"/>
    <n v="0"/>
    <n v="0"/>
    <n v="0"/>
    <n v="0"/>
    <n v="0"/>
    <s v="Wyoming"/>
    <d v="2021-12-01T00:00:00"/>
    <x v="0"/>
    <x v="6"/>
    <x v="0"/>
    <s v="Cheyenne Light Fuel &amp; Power Co"/>
    <x v="4"/>
    <x v="32"/>
  </r>
  <r>
    <n v="5"/>
    <n v="122"/>
    <x v="53"/>
    <s v="106000 Completed Constr not Classfd"/>
    <n v="1"/>
    <n v="0"/>
    <n v="9150073.0299999993"/>
    <n v="0"/>
    <n v="0"/>
    <n v="0"/>
    <n v="0"/>
    <n v="9150073.0299999993"/>
    <s v="Wyoming"/>
    <d v="2021-12-01T00:00:00"/>
    <x v="0"/>
    <x v="7"/>
    <x v="0"/>
    <s v="Cheyenne Light Fuel &amp; Power Co"/>
    <x v="4"/>
    <x v="32"/>
  </r>
  <r>
    <n v="5"/>
    <n v="122"/>
    <x v="53"/>
    <s v="106000 Completed Constr not Classfd"/>
    <n v="1"/>
    <n v="9150073.0299999993"/>
    <n v="89441.430000000008"/>
    <n v="0"/>
    <n v="0"/>
    <n v="0"/>
    <n v="0"/>
    <n v="9239514.4600000009"/>
    <s v="Wyoming"/>
    <d v="2021-12-01T00:00:00"/>
    <x v="0"/>
    <x v="8"/>
    <x v="0"/>
    <s v="Cheyenne Light Fuel &amp; Power Co"/>
    <x v="4"/>
    <x v="32"/>
  </r>
  <r>
    <n v="5"/>
    <n v="122"/>
    <x v="53"/>
    <s v="106000 Completed Constr not Classfd"/>
    <n v="1"/>
    <n v="9239514.4600000009"/>
    <n v="20630.05"/>
    <n v="0"/>
    <n v="0"/>
    <n v="0"/>
    <n v="0"/>
    <n v="9260144.5099999998"/>
    <s v="Wyoming"/>
    <d v="2021-12-01T00:00:00"/>
    <x v="0"/>
    <x v="9"/>
    <x v="0"/>
    <s v="Cheyenne Light Fuel &amp; Power Co"/>
    <x v="4"/>
    <x v="32"/>
  </r>
  <r>
    <n v="5"/>
    <n v="122"/>
    <x v="53"/>
    <s v="106000 Completed Constr not Classfd"/>
    <n v="1"/>
    <n v="9260144.5099999998"/>
    <n v="21111.83"/>
    <n v="0"/>
    <n v="0"/>
    <n v="0"/>
    <n v="0"/>
    <n v="9281256.3399999999"/>
    <s v="Wyoming"/>
    <d v="2021-12-01T00:00:00"/>
    <x v="0"/>
    <x v="10"/>
    <x v="0"/>
    <s v="Cheyenne Light Fuel &amp; Power Co"/>
    <x v="4"/>
    <x v="32"/>
  </r>
  <r>
    <n v="5"/>
    <n v="122"/>
    <x v="53"/>
    <s v="106000 Completed Constr not Classfd"/>
    <n v="1"/>
    <n v="9281256.3399999999"/>
    <n v="13894.51"/>
    <n v="0"/>
    <n v="0"/>
    <n v="0"/>
    <n v="0"/>
    <n v="9295150.8499999996"/>
    <s v="Wyoming"/>
    <d v="2021-12-01T00:00:00"/>
    <x v="0"/>
    <x v="11"/>
    <x v="0"/>
    <s v="Cheyenne Light Fuel &amp; Power Co"/>
    <x v="4"/>
    <x v="32"/>
  </r>
  <r>
    <n v="5"/>
    <n v="122"/>
    <x v="53"/>
    <s v="106000 Completed Constr not Classfd"/>
    <n v="1"/>
    <n v="9295150.8499999996"/>
    <n v="65.83"/>
    <n v="0"/>
    <n v="0"/>
    <n v="0"/>
    <n v="0"/>
    <n v="9295216.6799999997"/>
    <s v="Wyoming"/>
    <d v="2021-12-01T00:00:00"/>
    <x v="0"/>
    <x v="12"/>
    <x v="0"/>
    <s v="Cheyenne Light Fuel &amp; Power Co"/>
    <x v="4"/>
    <x v="32"/>
  </r>
  <r>
    <n v="5"/>
    <n v="122"/>
    <x v="54"/>
    <s v="106000 Completed Constr not Classfd"/>
    <n v="1"/>
    <n v="1011074.75"/>
    <n v="-578171.66"/>
    <n v="0"/>
    <n v="0"/>
    <n v="0"/>
    <n v="0"/>
    <n v="432903.09"/>
    <s v="Wyoming"/>
    <d v="2021-12-01T00:00:00"/>
    <x v="0"/>
    <x v="0"/>
    <x v="0"/>
    <s v="Cheyenne Light Fuel &amp; Power Co"/>
    <x v="4"/>
    <x v="33"/>
  </r>
  <r>
    <n v="5"/>
    <n v="122"/>
    <x v="54"/>
    <s v="106000 Completed Constr not Classfd"/>
    <n v="1"/>
    <n v="432903.09"/>
    <n v="144757.62"/>
    <n v="0"/>
    <n v="0"/>
    <n v="0"/>
    <n v="0"/>
    <n v="577660.71"/>
    <s v="Wyoming"/>
    <d v="2021-12-01T00:00:00"/>
    <x v="0"/>
    <x v="1"/>
    <x v="0"/>
    <s v="Cheyenne Light Fuel &amp; Power Co"/>
    <x v="4"/>
    <x v="33"/>
  </r>
  <r>
    <n v="5"/>
    <n v="122"/>
    <x v="54"/>
    <s v="106000 Completed Constr not Classfd"/>
    <n v="1"/>
    <n v="577660.71"/>
    <n v="666410.78"/>
    <n v="0"/>
    <n v="0"/>
    <n v="0"/>
    <n v="0"/>
    <n v="1244071.49"/>
    <s v="Wyoming"/>
    <d v="2021-12-01T00:00:00"/>
    <x v="0"/>
    <x v="2"/>
    <x v="0"/>
    <s v="Cheyenne Light Fuel &amp; Power Co"/>
    <x v="4"/>
    <x v="33"/>
  </r>
  <r>
    <n v="5"/>
    <n v="122"/>
    <x v="54"/>
    <s v="106000 Completed Constr not Classfd"/>
    <n v="1"/>
    <n v="1244071.49"/>
    <n v="17918.37"/>
    <n v="0"/>
    <n v="0"/>
    <n v="0"/>
    <n v="0"/>
    <n v="1261989.8600000001"/>
    <s v="Wyoming"/>
    <d v="2021-12-01T00:00:00"/>
    <x v="0"/>
    <x v="3"/>
    <x v="0"/>
    <s v="Cheyenne Light Fuel &amp; Power Co"/>
    <x v="4"/>
    <x v="33"/>
  </r>
  <r>
    <n v="5"/>
    <n v="122"/>
    <x v="54"/>
    <s v="106000 Completed Constr not Classfd"/>
    <n v="1"/>
    <n v="1261989.8600000001"/>
    <n v="213772.53"/>
    <n v="0"/>
    <n v="0"/>
    <n v="0"/>
    <n v="0"/>
    <n v="1475762.3900000001"/>
    <s v="Wyoming"/>
    <d v="2021-12-01T00:00:00"/>
    <x v="0"/>
    <x v="4"/>
    <x v="0"/>
    <s v="Cheyenne Light Fuel &amp; Power Co"/>
    <x v="4"/>
    <x v="33"/>
  </r>
  <r>
    <n v="5"/>
    <n v="122"/>
    <x v="54"/>
    <s v="106000 Completed Constr not Classfd"/>
    <n v="1"/>
    <n v="1475762.3900000001"/>
    <n v="269513.59000000003"/>
    <n v="0"/>
    <n v="0"/>
    <n v="0"/>
    <n v="0"/>
    <n v="1745275.98"/>
    <s v="Wyoming"/>
    <d v="2021-12-01T00:00:00"/>
    <x v="0"/>
    <x v="5"/>
    <x v="0"/>
    <s v="Cheyenne Light Fuel &amp; Power Co"/>
    <x v="4"/>
    <x v="33"/>
  </r>
  <r>
    <n v="5"/>
    <n v="122"/>
    <x v="54"/>
    <s v="106000 Completed Constr not Classfd"/>
    <n v="1"/>
    <n v="1745275.98"/>
    <n v="-241138.68"/>
    <n v="0"/>
    <n v="0"/>
    <n v="0"/>
    <n v="0"/>
    <n v="1504137.3"/>
    <s v="Wyoming"/>
    <d v="2021-12-01T00:00:00"/>
    <x v="0"/>
    <x v="6"/>
    <x v="0"/>
    <s v="Cheyenne Light Fuel &amp; Power Co"/>
    <x v="4"/>
    <x v="33"/>
  </r>
  <r>
    <n v="5"/>
    <n v="122"/>
    <x v="54"/>
    <s v="106000 Completed Constr not Classfd"/>
    <n v="1"/>
    <n v="1504137.3"/>
    <n v="-103652.97"/>
    <n v="0"/>
    <n v="0"/>
    <n v="0"/>
    <n v="0"/>
    <n v="1400484.33"/>
    <s v="Wyoming"/>
    <d v="2021-12-01T00:00:00"/>
    <x v="0"/>
    <x v="7"/>
    <x v="0"/>
    <s v="Cheyenne Light Fuel &amp; Power Co"/>
    <x v="4"/>
    <x v="33"/>
  </r>
  <r>
    <n v="5"/>
    <n v="122"/>
    <x v="54"/>
    <s v="106000 Completed Constr not Classfd"/>
    <n v="1"/>
    <n v="1400484.33"/>
    <n v="417027.08"/>
    <n v="0"/>
    <n v="0"/>
    <n v="0"/>
    <n v="0"/>
    <n v="1817511.4100000001"/>
    <s v="Wyoming"/>
    <d v="2021-12-01T00:00:00"/>
    <x v="0"/>
    <x v="8"/>
    <x v="0"/>
    <s v="Cheyenne Light Fuel &amp; Power Co"/>
    <x v="4"/>
    <x v="33"/>
  </r>
  <r>
    <n v="5"/>
    <n v="122"/>
    <x v="54"/>
    <s v="106000 Completed Constr not Classfd"/>
    <n v="1"/>
    <n v="1817511.4100000001"/>
    <n v="271699.32"/>
    <n v="0"/>
    <n v="0"/>
    <n v="0"/>
    <n v="0"/>
    <n v="2089210.73"/>
    <s v="Wyoming"/>
    <d v="2021-12-01T00:00:00"/>
    <x v="0"/>
    <x v="9"/>
    <x v="0"/>
    <s v="Cheyenne Light Fuel &amp; Power Co"/>
    <x v="4"/>
    <x v="33"/>
  </r>
  <r>
    <n v="5"/>
    <n v="122"/>
    <x v="54"/>
    <s v="106000 Completed Constr not Classfd"/>
    <n v="1"/>
    <n v="2089210.73"/>
    <n v="204527.32"/>
    <n v="0"/>
    <n v="0"/>
    <n v="0"/>
    <n v="0"/>
    <n v="2293738.0499999998"/>
    <s v="Wyoming"/>
    <d v="2021-12-01T00:00:00"/>
    <x v="0"/>
    <x v="10"/>
    <x v="0"/>
    <s v="Cheyenne Light Fuel &amp; Power Co"/>
    <x v="4"/>
    <x v="33"/>
  </r>
  <r>
    <n v="5"/>
    <n v="122"/>
    <x v="54"/>
    <s v="106000 Completed Constr not Classfd"/>
    <n v="1"/>
    <n v="2293738.0499999998"/>
    <n v="-323857.94"/>
    <n v="0"/>
    <n v="0"/>
    <n v="0"/>
    <n v="0"/>
    <n v="1969880.1099999999"/>
    <s v="Wyoming"/>
    <d v="2021-12-01T00:00:00"/>
    <x v="0"/>
    <x v="11"/>
    <x v="0"/>
    <s v="Cheyenne Light Fuel &amp; Power Co"/>
    <x v="4"/>
    <x v="33"/>
  </r>
  <r>
    <n v="5"/>
    <n v="122"/>
    <x v="54"/>
    <s v="106000 Completed Constr not Classfd"/>
    <n v="1"/>
    <n v="1969880.1099999999"/>
    <n v="270867.8"/>
    <n v="0"/>
    <n v="0"/>
    <n v="0"/>
    <n v="0"/>
    <n v="2240747.91"/>
    <s v="Wyoming"/>
    <d v="2021-12-01T00:00:00"/>
    <x v="0"/>
    <x v="12"/>
    <x v="0"/>
    <s v="Cheyenne Light Fuel &amp; Power Co"/>
    <x v="4"/>
    <x v="33"/>
  </r>
  <r>
    <n v="5"/>
    <n v="122"/>
    <x v="55"/>
    <s v="106000 Completed Constr not Classfd"/>
    <n v="1"/>
    <n v="136756.04999999999"/>
    <n v="-96565.64"/>
    <n v="0"/>
    <n v="0"/>
    <n v="0"/>
    <n v="0"/>
    <n v="40190.410000000003"/>
    <s v="Wyoming"/>
    <d v="2021-12-01T00:00:00"/>
    <x v="0"/>
    <x v="0"/>
    <x v="0"/>
    <s v="Cheyenne Light Fuel &amp; Power Co"/>
    <x v="4"/>
    <x v="34"/>
  </r>
  <r>
    <n v="5"/>
    <n v="122"/>
    <x v="55"/>
    <s v="106000 Completed Constr not Classfd"/>
    <n v="1"/>
    <n v="40190.410000000003"/>
    <n v="132490.12"/>
    <n v="0"/>
    <n v="0"/>
    <n v="0"/>
    <n v="0"/>
    <n v="172680.53"/>
    <s v="Wyoming"/>
    <d v="2021-12-01T00:00:00"/>
    <x v="0"/>
    <x v="1"/>
    <x v="0"/>
    <s v="Cheyenne Light Fuel &amp; Power Co"/>
    <x v="4"/>
    <x v="34"/>
  </r>
  <r>
    <n v="5"/>
    <n v="122"/>
    <x v="55"/>
    <s v="106000 Completed Constr not Classfd"/>
    <n v="1"/>
    <n v="172680.53"/>
    <n v="256273.75"/>
    <n v="0"/>
    <n v="0"/>
    <n v="0"/>
    <n v="0"/>
    <n v="428954.28"/>
    <s v="Wyoming"/>
    <d v="2021-12-01T00:00:00"/>
    <x v="0"/>
    <x v="2"/>
    <x v="0"/>
    <s v="Cheyenne Light Fuel &amp; Power Co"/>
    <x v="4"/>
    <x v="34"/>
  </r>
  <r>
    <n v="5"/>
    <n v="122"/>
    <x v="55"/>
    <s v="106000 Completed Constr not Classfd"/>
    <n v="1"/>
    <n v="428954.28"/>
    <n v="-2123.0500000000002"/>
    <n v="0"/>
    <n v="0"/>
    <n v="0"/>
    <n v="0"/>
    <n v="426831.23"/>
    <s v="Wyoming"/>
    <d v="2021-12-01T00:00:00"/>
    <x v="0"/>
    <x v="3"/>
    <x v="0"/>
    <s v="Cheyenne Light Fuel &amp; Power Co"/>
    <x v="4"/>
    <x v="34"/>
  </r>
  <r>
    <n v="5"/>
    <n v="122"/>
    <x v="55"/>
    <s v="106000 Completed Constr not Classfd"/>
    <n v="1"/>
    <n v="426831.23"/>
    <n v="289396.40000000002"/>
    <n v="0"/>
    <n v="0"/>
    <n v="0"/>
    <n v="0"/>
    <n v="716227.63"/>
    <s v="Wyoming"/>
    <d v="2021-12-01T00:00:00"/>
    <x v="0"/>
    <x v="4"/>
    <x v="0"/>
    <s v="Cheyenne Light Fuel &amp; Power Co"/>
    <x v="4"/>
    <x v="34"/>
  </r>
  <r>
    <n v="5"/>
    <n v="122"/>
    <x v="55"/>
    <s v="106000 Completed Constr not Classfd"/>
    <n v="1"/>
    <n v="716227.63"/>
    <n v="162222.12"/>
    <n v="0"/>
    <n v="0"/>
    <n v="0"/>
    <n v="0"/>
    <n v="878449.75"/>
    <s v="Wyoming"/>
    <d v="2021-12-01T00:00:00"/>
    <x v="0"/>
    <x v="5"/>
    <x v="0"/>
    <s v="Cheyenne Light Fuel &amp; Power Co"/>
    <x v="4"/>
    <x v="34"/>
  </r>
  <r>
    <n v="5"/>
    <n v="122"/>
    <x v="55"/>
    <s v="106000 Completed Constr not Classfd"/>
    <n v="1"/>
    <n v="878449.75"/>
    <n v="-205219.9"/>
    <n v="0"/>
    <n v="0"/>
    <n v="0"/>
    <n v="0"/>
    <n v="673229.85"/>
    <s v="Wyoming"/>
    <d v="2021-12-01T00:00:00"/>
    <x v="0"/>
    <x v="6"/>
    <x v="0"/>
    <s v="Cheyenne Light Fuel &amp; Power Co"/>
    <x v="4"/>
    <x v="34"/>
  </r>
  <r>
    <n v="5"/>
    <n v="122"/>
    <x v="55"/>
    <s v="106000 Completed Constr not Classfd"/>
    <n v="1"/>
    <n v="673229.85"/>
    <n v="71851.59"/>
    <n v="0"/>
    <n v="0"/>
    <n v="0"/>
    <n v="0"/>
    <n v="745081.44000000006"/>
    <s v="Wyoming"/>
    <d v="2021-12-01T00:00:00"/>
    <x v="0"/>
    <x v="7"/>
    <x v="0"/>
    <s v="Cheyenne Light Fuel &amp; Power Co"/>
    <x v="4"/>
    <x v="34"/>
  </r>
  <r>
    <n v="5"/>
    <n v="122"/>
    <x v="55"/>
    <s v="106000 Completed Constr not Classfd"/>
    <n v="1"/>
    <n v="745081.44000000006"/>
    <n v="64261.58"/>
    <n v="0"/>
    <n v="0"/>
    <n v="0"/>
    <n v="0"/>
    <n v="809343.02"/>
    <s v="Wyoming"/>
    <d v="2021-12-01T00:00:00"/>
    <x v="0"/>
    <x v="8"/>
    <x v="0"/>
    <s v="Cheyenne Light Fuel &amp; Power Co"/>
    <x v="4"/>
    <x v="34"/>
  </r>
  <r>
    <n v="5"/>
    <n v="122"/>
    <x v="55"/>
    <s v="106000 Completed Constr not Classfd"/>
    <n v="1"/>
    <n v="809343.02"/>
    <n v="-72296.790000000008"/>
    <n v="0"/>
    <n v="0"/>
    <n v="0"/>
    <n v="0"/>
    <n v="737046.23"/>
    <s v="Wyoming"/>
    <d v="2021-12-01T00:00:00"/>
    <x v="0"/>
    <x v="9"/>
    <x v="0"/>
    <s v="Cheyenne Light Fuel &amp; Power Co"/>
    <x v="4"/>
    <x v="34"/>
  </r>
  <r>
    <n v="5"/>
    <n v="122"/>
    <x v="55"/>
    <s v="106000 Completed Constr not Classfd"/>
    <n v="1"/>
    <n v="737046.23"/>
    <n v="45427.35"/>
    <n v="0"/>
    <n v="0"/>
    <n v="0"/>
    <n v="0"/>
    <n v="782473.58"/>
    <s v="Wyoming"/>
    <d v="2021-12-01T00:00:00"/>
    <x v="0"/>
    <x v="10"/>
    <x v="0"/>
    <s v="Cheyenne Light Fuel &amp; Power Co"/>
    <x v="4"/>
    <x v="34"/>
  </r>
  <r>
    <n v="5"/>
    <n v="122"/>
    <x v="55"/>
    <s v="106000 Completed Constr not Classfd"/>
    <n v="1"/>
    <n v="782473.58"/>
    <n v="6861.55"/>
    <n v="0"/>
    <n v="0"/>
    <n v="0"/>
    <n v="0"/>
    <n v="789335.13"/>
    <s v="Wyoming"/>
    <d v="2021-12-01T00:00:00"/>
    <x v="0"/>
    <x v="11"/>
    <x v="0"/>
    <s v="Cheyenne Light Fuel &amp; Power Co"/>
    <x v="4"/>
    <x v="34"/>
  </r>
  <r>
    <n v="5"/>
    <n v="122"/>
    <x v="55"/>
    <s v="106000 Completed Constr not Classfd"/>
    <n v="1"/>
    <n v="789335.13"/>
    <n v="5367.86"/>
    <n v="0"/>
    <n v="0"/>
    <n v="0"/>
    <n v="0"/>
    <n v="794702.99"/>
    <s v="Wyoming"/>
    <d v="2021-12-01T00:00:00"/>
    <x v="0"/>
    <x v="12"/>
    <x v="0"/>
    <s v="Cheyenne Light Fuel &amp; Power Co"/>
    <x v="4"/>
    <x v="34"/>
  </r>
  <r>
    <n v="5"/>
    <n v="122"/>
    <x v="56"/>
    <s v="106000 Completed Constr not Classfd"/>
    <n v="1"/>
    <n v="776163.23"/>
    <n v="-491439.07"/>
    <n v="0"/>
    <n v="0"/>
    <n v="0"/>
    <n v="0"/>
    <n v="284724.16000000003"/>
    <s v="Wyoming"/>
    <d v="2021-12-01T00:00:00"/>
    <x v="0"/>
    <x v="0"/>
    <x v="0"/>
    <s v="Cheyenne Light Fuel &amp; Power Co"/>
    <x v="4"/>
    <x v="35"/>
  </r>
  <r>
    <n v="5"/>
    <n v="122"/>
    <x v="56"/>
    <s v="106000 Completed Constr not Classfd"/>
    <n v="1"/>
    <n v="284724.16000000003"/>
    <n v="302731.14"/>
    <n v="0"/>
    <n v="0"/>
    <n v="0"/>
    <n v="0"/>
    <n v="587455.30000000005"/>
    <s v="Wyoming"/>
    <d v="2021-12-01T00:00:00"/>
    <x v="0"/>
    <x v="1"/>
    <x v="0"/>
    <s v="Cheyenne Light Fuel &amp; Power Co"/>
    <x v="4"/>
    <x v="35"/>
  </r>
  <r>
    <n v="5"/>
    <n v="122"/>
    <x v="56"/>
    <s v="106000 Completed Constr not Classfd"/>
    <n v="1"/>
    <n v="587455.30000000005"/>
    <n v="91724.56"/>
    <n v="0"/>
    <n v="0"/>
    <n v="0"/>
    <n v="0"/>
    <n v="679179.86"/>
    <s v="Wyoming"/>
    <d v="2021-12-01T00:00:00"/>
    <x v="0"/>
    <x v="2"/>
    <x v="0"/>
    <s v="Cheyenne Light Fuel &amp; Power Co"/>
    <x v="4"/>
    <x v="35"/>
  </r>
  <r>
    <n v="5"/>
    <n v="122"/>
    <x v="56"/>
    <s v="106000 Completed Constr not Classfd"/>
    <n v="1"/>
    <n v="679179.86"/>
    <n v="803259.63"/>
    <n v="0"/>
    <n v="0"/>
    <n v="0"/>
    <n v="0"/>
    <n v="1482439.49"/>
    <s v="Wyoming"/>
    <d v="2021-12-01T00:00:00"/>
    <x v="0"/>
    <x v="3"/>
    <x v="0"/>
    <s v="Cheyenne Light Fuel &amp; Power Co"/>
    <x v="4"/>
    <x v="35"/>
  </r>
  <r>
    <n v="5"/>
    <n v="122"/>
    <x v="56"/>
    <s v="106000 Completed Constr not Classfd"/>
    <n v="1"/>
    <n v="1482439.49"/>
    <n v="141437.49"/>
    <n v="0"/>
    <n v="0"/>
    <n v="0"/>
    <n v="0"/>
    <n v="1623876.98"/>
    <s v="Wyoming"/>
    <d v="2021-12-01T00:00:00"/>
    <x v="0"/>
    <x v="4"/>
    <x v="0"/>
    <s v="Cheyenne Light Fuel &amp; Power Co"/>
    <x v="4"/>
    <x v="35"/>
  </r>
  <r>
    <n v="5"/>
    <n v="122"/>
    <x v="56"/>
    <s v="106000 Completed Constr not Classfd"/>
    <n v="1"/>
    <n v="1623876.98"/>
    <n v="42125.020000000004"/>
    <n v="0"/>
    <n v="0"/>
    <n v="0"/>
    <n v="0"/>
    <n v="1666002"/>
    <s v="Wyoming"/>
    <d v="2021-12-01T00:00:00"/>
    <x v="0"/>
    <x v="5"/>
    <x v="0"/>
    <s v="Cheyenne Light Fuel &amp; Power Co"/>
    <x v="4"/>
    <x v="35"/>
  </r>
  <r>
    <n v="5"/>
    <n v="122"/>
    <x v="56"/>
    <s v="106000 Completed Constr not Classfd"/>
    <n v="1"/>
    <n v="1666002"/>
    <n v="-248045.6"/>
    <n v="0"/>
    <n v="0"/>
    <n v="0"/>
    <n v="0"/>
    <n v="1417956.4"/>
    <s v="Wyoming"/>
    <d v="2021-12-01T00:00:00"/>
    <x v="0"/>
    <x v="6"/>
    <x v="0"/>
    <s v="Cheyenne Light Fuel &amp; Power Co"/>
    <x v="4"/>
    <x v="35"/>
  </r>
  <r>
    <n v="5"/>
    <n v="122"/>
    <x v="56"/>
    <s v="106000 Completed Constr not Classfd"/>
    <n v="1"/>
    <n v="1417956.4"/>
    <n v="147953.98000000001"/>
    <n v="0"/>
    <n v="0"/>
    <n v="0"/>
    <n v="0"/>
    <n v="1565910.38"/>
    <s v="Wyoming"/>
    <d v="2021-12-01T00:00:00"/>
    <x v="0"/>
    <x v="7"/>
    <x v="0"/>
    <s v="Cheyenne Light Fuel &amp; Power Co"/>
    <x v="4"/>
    <x v="35"/>
  </r>
  <r>
    <n v="5"/>
    <n v="122"/>
    <x v="56"/>
    <s v="106000 Completed Constr not Classfd"/>
    <n v="1"/>
    <n v="1565910.38"/>
    <n v="128768.26000000001"/>
    <n v="0"/>
    <n v="0"/>
    <n v="0"/>
    <n v="0"/>
    <n v="1694678.6400000001"/>
    <s v="Wyoming"/>
    <d v="2021-12-01T00:00:00"/>
    <x v="0"/>
    <x v="8"/>
    <x v="0"/>
    <s v="Cheyenne Light Fuel &amp; Power Co"/>
    <x v="4"/>
    <x v="35"/>
  </r>
  <r>
    <n v="5"/>
    <n v="122"/>
    <x v="56"/>
    <s v="106000 Completed Constr not Classfd"/>
    <n v="1"/>
    <n v="1694678.6400000001"/>
    <n v="-235257.59"/>
    <n v="0"/>
    <n v="0"/>
    <n v="0"/>
    <n v="0"/>
    <n v="1459421.05"/>
    <s v="Wyoming"/>
    <d v="2021-12-01T00:00:00"/>
    <x v="0"/>
    <x v="9"/>
    <x v="0"/>
    <s v="Cheyenne Light Fuel &amp; Power Co"/>
    <x v="4"/>
    <x v="35"/>
  </r>
  <r>
    <n v="5"/>
    <n v="122"/>
    <x v="56"/>
    <s v="106000 Completed Constr not Classfd"/>
    <n v="1"/>
    <n v="1459421.05"/>
    <n v="-54939.44"/>
    <n v="0"/>
    <n v="0"/>
    <n v="0"/>
    <n v="0"/>
    <n v="1404481.6099999999"/>
    <s v="Wyoming"/>
    <d v="2021-12-01T00:00:00"/>
    <x v="0"/>
    <x v="10"/>
    <x v="0"/>
    <s v="Cheyenne Light Fuel &amp; Power Co"/>
    <x v="4"/>
    <x v="35"/>
  </r>
  <r>
    <n v="5"/>
    <n v="122"/>
    <x v="56"/>
    <s v="106000 Completed Constr not Classfd"/>
    <n v="1"/>
    <n v="1404481.6099999999"/>
    <n v="-15381.49"/>
    <n v="0"/>
    <n v="0"/>
    <n v="0"/>
    <n v="0"/>
    <n v="1389100.12"/>
    <s v="Wyoming"/>
    <d v="2021-12-01T00:00:00"/>
    <x v="0"/>
    <x v="11"/>
    <x v="0"/>
    <s v="Cheyenne Light Fuel &amp; Power Co"/>
    <x v="4"/>
    <x v="35"/>
  </r>
  <r>
    <n v="5"/>
    <n v="122"/>
    <x v="56"/>
    <s v="106000 Completed Constr not Classfd"/>
    <n v="1"/>
    <n v="1389100.12"/>
    <n v="-768510.47"/>
    <n v="0"/>
    <n v="0"/>
    <n v="0"/>
    <n v="0"/>
    <n v="620589.65"/>
    <s v="Wyoming"/>
    <d v="2021-12-01T00:00:00"/>
    <x v="0"/>
    <x v="12"/>
    <x v="0"/>
    <s v="Cheyenne Light Fuel &amp; Power Co"/>
    <x v="4"/>
    <x v="35"/>
  </r>
  <r>
    <n v="5"/>
    <n v="122"/>
    <x v="57"/>
    <s v="106000 Completed Constr not Classfd"/>
    <n v="1"/>
    <n v="2206428.73"/>
    <n v="-1272588.45"/>
    <n v="0"/>
    <n v="0"/>
    <n v="0"/>
    <n v="0"/>
    <n v="933840.28"/>
    <s v="Wyoming"/>
    <d v="2021-12-01T00:00:00"/>
    <x v="0"/>
    <x v="0"/>
    <x v="0"/>
    <s v="Cheyenne Light Fuel &amp; Power Co"/>
    <x v="4"/>
    <x v="36"/>
  </r>
  <r>
    <n v="5"/>
    <n v="122"/>
    <x v="57"/>
    <s v="106000 Completed Constr not Classfd"/>
    <n v="1"/>
    <n v="933840.28"/>
    <n v="313700.43"/>
    <n v="0"/>
    <n v="0"/>
    <n v="0"/>
    <n v="0"/>
    <n v="1247540.71"/>
    <s v="Wyoming"/>
    <d v="2021-12-01T00:00:00"/>
    <x v="0"/>
    <x v="1"/>
    <x v="0"/>
    <s v="Cheyenne Light Fuel &amp; Power Co"/>
    <x v="4"/>
    <x v="36"/>
  </r>
  <r>
    <n v="5"/>
    <n v="122"/>
    <x v="57"/>
    <s v="106000 Completed Constr not Classfd"/>
    <n v="1"/>
    <n v="1247540.71"/>
    <n v="126458.43000000001"/>
    <n v="0"/>
    <n v="0"/>
    <n v="0"/>
    <n v="0"/>
    <n v="1373999.1400000001"/>
    <s v="Wyoming"/>
    <d v="2021-12-01T00:00:00"/>
    <x v="0"/>
    <x v="2"/>
    <x v="0"/>
    <s v="Cheyenne Light Fuel &amp; Power Co"/>
    <x v="4"/>
    <x v="36"/>
  </r>
  <r>
    <n v="5"/>
    <n v="122"/>
    <x v="57"/>
    <s v="106000 Completed Constr not Classfd"/>
    <n v="1"/>
    <n v="1373999.1400000001"/>
    <n v="459423.15"/>
    <n v="0"/>
    <n v="0"/>
    <n v="0"/>
    <n v="0"/>
    <n v="1833422.29"/>
    <s v="Wyoming"/>
    <d v="2021-12-01T00:00:00"/>
    <x v="0"/>
    <x v="3"/>
    <x v="0"/>
    <s v="Cheyenne Light Fuel &amp; Power Co"/>
    <x v="4"/>
    <x v="36"/>
  </r>
  <r>
    <n v="5"/>
    <n v="122"/>
    <x v="57"/>
    <s v="106000 Completed Constr not Classfd"/>
    <n v="1"/>
    <n v="1833422.29"/>
    <n v="-109951.42"/>
    <n v="0"/>
    <n v="0"/>
    <n v="0"/>
    <n v="0"/>
    <n v="1723470.87"/>
    <s v="Wyoming"/>
    <d v="2021-12-01T00:00:00"/>
    <x v="0"/>
    <x v="4"/>
    <x v="0"/>
    <s v="Cheyenne Light Fuel &amp; Power Co"/>
    <x v="4"/>
    <x v="36"/>
  </r>
  <r>
    <n v="5"/>
    <n v="122"/>
    <x v="57"/>
    <s v="106000 Completed Constr not Classfd"/>
    <n v="1"/>
    <n v="1723470.87"/>
    <n v="-391909.01"/>
    <n v="0"/>
    <n v="0"/>
    <n v="0"/>
    <n v="0"/>
    <n v="1331561.8599999999"/>
    <s v="Wyoming"/>
    <d v="2021-12-01T00:00:00"/>
    <x v="0"/>
    <x v="5"/>
    <x v="0"/>
    <s v="Cheyenne Light Fuel &amp; Power Co"/>
    <x v="4"/>
    <x v="36"/>
  </r>
  <r>
    <n v="5"/>
    <n v="122"/>
    <x v="57"/>
    <s v="106000 Completed Constr not Classfd"/>
    <n v="1"/>
    <n v="1331561.8599999999"/>
    <n v="-305856.13"/>
    <n v="0"/>
    <n v="0"/>
    <n v="0"/>
    <n v="0"/>
    <n v="1025705.73"/>
    <s v="Wyoming"/>
    <d v="2021-12-01T00:00:00"/>
    <x v="0"/>
    <x v="6"/>
    <x v="0"/>
    <s v="Cheyenne Light Fuel &amp; Power Co"/>
    <x v="4"/>
    <x v="36"/>
  </r>
  <r>
    <n v="5"/>
    <n v="122"/>
    <x v="57"/>
    <s v="106000 Completed Constr not Classfd"/>
    <n v="1"/>
    <n v="1025705.73"/>
    <n v="216929.55000000002"/>
    <n v="0"/>
    <n v="0"/>
    <n v="0"/>
    <n v="0"/>
    <n v="1242635.28"/>
    <s v="Wyoming"/>
    <d v="2021-12-01T00:00:00"/>
    <x v="0"/>
    <x v="7"/>
    <x v="0"/>
    <s v="Cheyenne Light Fuel &amp; Power Co"/>
    <x v="4"/>
    <x v="36"/>
  </r>
  <r>
    <n v="5"/>
    <n v="122"/>
    <x v="57"/>
    <s v="106000 Completed Constr not Classfd"/>
    <n v="1"/>
    <n v="1242635.28"/>
    <n v="505006.21"/>
    <n v="0"/>
    <n v="0"/>
    <n v="0"/>
    <n v="0"/>
    <n v="1747641.49"/>
    <s v="Wyoming"/>
    <d v="2021-12-01T00:00:00"/>
    <x v="0"/>
    <x v="8"/>
    <x v="0"/>
    <s v="Cheyenne Light Fuel &amp; Power Co"/>
    <x v="4"/>
    <x v="36"/>
  </r>
  <r>
    <n v="5"/>
    <n v="122"/>
    <x v="57"/>
    <s v="106000 Completed Constr not Classfd"/>
    <n v="1"/>
    <n v="1747641.49"/>
    <n v="-68243.91"/>
    <n v="0"/>
    <n v="0"/>
    <n v="0"/>
    <n v="0"/>
    <n v="1679397.58"/>
    <s v="Wyoming"/>
    <d v="2021-12-01T00:00:00"/>
    <x v="0"/>
    <x v="9"/>
    <x v="0"/>
    <s v="Cheyenne Light Fuel &amp; Power Co"/>
    <x v="4"/>
    <x v="36"/>
  </r>
  <r>
    <n v="5"/>
    <n v="122"/>
    <x v="57"/>
    <s v="106000 Completed Constr not Classfd"/>
    <n v="1"/>
    <n v="1679397.58"/>
    <n v="67592.58"/>
    <n v="0"/>
    <n v="0"/>
    <n v="0"/>
    <n v="0"/>
    <n v="1746990.1600000001"/>
    <s v="Wyoming"/>
    <d v="2021-12-01T00:00:00"/>
    <x v="0"/>
    <x v="10"/>
    <x v="0"/>
    <s v="Cheyenne Light Fuel &amp; Power Co"/>
    <x v="4"/>
    <x v="36"/>
  </r>
  <r>
    <n v="5"/>
    <n v="122"/>
    <x v="57"/>
    <s v="106000 Completed Constr not Classfd"/>
    <n v="1"/>
    <n v="1746990.1600000001"/>
    <n v="570164.55000000005"/>
    <n v="0"/>
    <n v="0"/>
    <n v="0"/>
    <n v="0"/>
    <n v="2317154.71"/>
    <s v="Wyoming"/>
    <d v="2021-12-01T00:00:00"/>
    <x v="0"/>
    <x v="11"/>
    <x v="0"/>
    <s v="Cheyenne Light Fuel &amp; Power Co"/>
    <x v="4"/>
    <x v="36"/>
  </r>
  <r>
    <n v="5"/>
    <n v="122"/>
    <x v="57"/>
    <s v="106000 Completed Constr not Classfd"/>
    <n v="1"/>
    <n v="2317154.71"/>
    <n v="186377.38"/>
    <n v="0"/>
    <n v="0"/>
    <n v="0"/>
    <n v="0"/>
    <n v="2503532.09"/>
    <s v="Wyoming"/>
    <d v="2021-12-01T00:00:00"/>
    <x v="0"/>
    <x v="12"/>
    <x v="0"/>
    <s v="Cheyenne Light Fuel &amp; Power Co"/>
    <x v="4"/>
    <x v="36"/>
  </r>
  <r>
    <n v="5"/>
    <n v="122"/>
    <x v="58"/>
    <s v="106000 Completed Constr not Classfd"/>
    <n v="1"/>
    <n v="211169.91"/>
    <n v="-10979.69"/>
    <n v="0"/>
    <n v="0"/>
    <n v="0"/>
    <n v="0"/>
    <n v="200190.22"/>
    <s v="Wyoming"/>
    <d v="2021-12-01T00:00:00"/>
    <x v="0"/>
    <x v="0"/>
    <x v="0"/>
    <s v="Cheyenne Light Fuel &amp; Power Co"/>
    <x v="4"/>
    <x v="37"/>
  </r>
  <r>
    <n v="5"/>
    <n v="122"/>
    <x v="58"/>
    <s v="106000 Completed Constr not Classfd"/>
    <n v="1"/>
    <n v="200190.22"/>
    <n v="13471.57"/>
    <n v="0"/>
    <n v="0"/>
    <n v="0"/>
    <n v="0"/>
    <n v="213661.79"/>
    <s v="Wyoming"/>
    <d v="2021-12-01T00:00:00"/>
    <x v="0"/>
    <x v="1"/>
    <x v="0"/>
    <s v="Cheyenne Light Fuel &amp; Power Co"/>
    <x v="4"/>
    <x v="37"/>
  </r>
  <r>
    <n v="5"/>
    <n v="122"/>
    <x v="58"/>
    <s v="106000 Completed Constr not Classfd"/>
    <n v="1"/>
    <n v="213661.79"/>
    <n v="42620.71"/>
    <n v="0"/>
    <n v="0"/>
    <n v="0"/>
    <n v="0"/>
    <n v="256282.5"/>
    <s v="Wyoming"/>
    <d v="2021-12-01T00:00:00"/>
    <x v="0"/>
    <x v="2"/>
    <x v="0"/>
    <s v="Cheyenne Light Fuel &amp; Power Co"/>
    <x v="4"/>
    <x v="37"/>
  </r>
  <r>
    <n v="5"/>
    <n v="122"/>
    <x v="58"/>
    <s v="106000 Completed Constr not Classfd"/>
    <n v="1"/>
    <n v="256282.5"/>
    <n v="19202.07"/>
    <n v="0"/>
    <n v="0"/>
    <n v="0"/>
    <n v="0"/>
    <n v="275484.57"/>
    <s v="Wyoming"/>
    <d v="2021-12-01T00:00:00"/>
    <x v="0"/>
    <x v="3"/>
    <x v="0"/>
    <s v="Cheyenne Light Fuel &amp; Power Co"/>
    <x v="4"/>
    <x v="37"/>
  </r>
  <r>
    <n v="5"/>
    <n v="122"/>
    <x v="58"/>
    <s v="106000 Completed Constr not Classfd"/>
    <n v="1"/>
    <n v="275484.57"/>
    <n v="26447.77"/>
    <n v="0"/>
    <n v="0"/>
    <n v="0"/>
    <n v="0"/>
    <n v="301932.34000000003"/>
    <s v="Wyoming"/>
    <d v="2021-12-01T00:00:00"/>
    <x v="0"/>
    <x v="4"/>
    <x v="0"/>
    <s v="Cheyenne Light Fuel &amp; Power Co"/>
    <x v="4"/>
    <x v="37"/>
  </r>
  <r>
    <n v="5"/>
    <n v="122"/>
    <x v="58"/>
    <s v="106000 Completed Constr not Classfd"/>
    <n v="1"/>
    <n v="301932.34000000003"/>
    <n v="30187.68"/>
    <n v="0"/>
    <n v="0"/>
    <n v="0"/>
    <n v="0"/>
    <n v="332120.02"/>
    <s v="Wyoming"/>
    <d v="2021-12-01T00:00:00"/>
    <x v="0"/>
    <x v="5"/>
    <x v="0"/>
    <s v="Cheyenne Light Fuel &amp; Power Co"/>
    <x v="4"/>
    <x v="37"/>
  </r>
  <r>
    <n v="5"/>
    <n v="122"/>
    <x v="58"/>
    <s v="106000 Completed Constr not Classfd"/>
    <n v="1"/>
    <n v="332120.02"/>
    <n v="11832.57"/>
    <n v="0"/>
    <n v="0"/>
    <n v="0"/>
    <n v="0"/>
    <n v="343952.59"/>
    <s v="Wyoming"/>
    <d v="2021-12-01T00:00:00"/>
    <x v="0"/>
    <x v="6"/>
    <x v="0"/>
    <s v="Cheyenne Light Fuel &amp; Power Co"/>
    <x v="4"/>
    <x v="37"/>
  </r>
  <r>
    <n v="5"/>
    <n v="122"/>
    <x v="58"/>
    <s v="106000 Completed Constr not Classfd"/>
    <n v="1"/>
    <n v="343952.59"/>
    <n v="-3835.06"/>
    <n v="0"/>
    <n v="0"/>
    <n v="0"/>
    <n v="0"/>
    <n v="340117.53"/>
    <s v="Wyoming"/>
    <d v="2021-12-01T00:00:00"/>
    <x v="0"/>
    <x v="7"/>
    <x v="0"/>
    <s v="Cheyenne Light Fuel &amp; Power Co"/>
    <x v="4"/>
    <x v="37"/>
  </r>
  <r>
    <n v="5"/>
    <n v="122"/>
    <x v="58"/>
    <s v="106000 Completed Constr not Classfd"/>
    <n v="1"/>
    <n v="340117.53"/>
    <n v="3273.33"/>
    <n v="0"/>
    <n v="0"/>
    <n v="0"/>
    <n v="0"/>
    <n v="343390.86"/>
    <s v="Wyoming"/>
    <d v="2021-12-01T00:00:00"/>
    <x v="0"/>
    <x v="8"/>
    <x v="0"/>
    <s v="Cheyenne Light Fuel &amp; Power Co"/>
    <x v="4"/>
    <x v="37"/>
  </r>
  <r>
    <n v="5"/>
    <n v="122"/>
    <x v="58"/>
    <s v="106000 Completed Constr not Classfd"/>
    <n v="1"/>
    <n v="343390.86"/>
    <n v="-19480.29"/>
    <n v="0"/>
    <n v="0"/>
    <n v="0"/>
    <n v="0"/>
    <n v="323910.57"/>
    <s v="Wyoming"/>
    <d v="2021-12-01T00:00:00"/>
    <x v="0"/>
    <x v="9"/>
    <x v="0"/>
    <s v="Cheyenne Light Fuel &amp; Power Co"/>
    <x v="4"/>
    <x v="37"/>
  </r>
  <r>
    <n v="5"/>
    <n v="122"/>
    <x v="58"/>
    <s v="106000 Completed Constr not Classfd"/>
    <n v="1"/>
    <n v="323910.57"/>
    <n v="34926.080000000002"/>
    <n v="0"/>
    <n v="0"/>
    <n v="0"/>
    <n v="0"/>
    <n v="358836.65"/>
    <s v="Wyoming"/>
    <d v="2021-12-01T00:00:00"/>
    <x v="0"/>
    <x v="10"/>
    <x v="0"/>
    <s v="Cheyenne Light Fuel &amp; Power Co"/>
    <x v="4"/>
    <x v="37"/>
  </r>
  <r>
    <n v="5"/>
    <n v="122"/>
    <x v="58"/>
    <s v="106000 Completed Constr not Classfd"/>
    <n v="1"/>
    <n v="358836.65"/>
    <n v="-299009.47000000003"/>
    <n v="0"/>
    <n v="0"/>
    <n v="0"/>
    <n v="0"/>
    <n v="59827.18"/>
    <s v="Wyoming"/>
    <d v="2021-12-01T00:00:00"/>
    <x v="0"/>
    <x v="11"/>
    <x v="0"/>
    <s v="Cheyenne Light Fuel &amp; Power Co"/>
    <x v="4"/>
    <x v="37"/>
  </r>
  <r>
    <n v="5"/>
    <n v="122"/>
    <x v="58"/>
    <s v="106000 Completed Constr not Classfd"/>
    <n v="1"/>
    <n v="59827.18"/>
    <n v="-12912.5"/>
    <n v="0"/>
    <n v="0"/>
    <n v="0"/>
    <n v="0"/>
    <n v="46914.68"/>
    <s v="Wyoming"/>
    <d v="2021-12-01T00:00:00"/>
    <x v="0"/>
    <x v="12"/>
    <x v="0"/>
    <s v="Cheyenne Light Fuel &amp; Power Co"/>
    <x v="4"/>
    <x v="37"/>
  </r>
  <r>
    <n v="5"/>
    <n v="122"/>
    <x v="59"/>
    <s v="106000 Completed Constr not Classfd"/>
    <n v="1"/>
    <n v="427843.7"/>
    <n v="55456.58"/>
    <n v="0"/>
    <n v="0"/>
    <n v="0"/>
    <n v="0"/>
    <n v="483300.28"/>
    <s v="Wyoming"/>
    <d v="2021-12-01T00:00:00"/>
    <x v="0"/>
    <x v="0"/>
    <x v="0"/>
    <s v="Cheyenne Light Fuel &amp; Power Co"/>
    <x v="4"/>
    <x v="37"/>
  </r>
  <r>
    <n v="5"/>
    <n v="122"/>
    <x v="59"/>
    <s v="106000 Completed Constr not Classfd"/>
    <n v="1"/>
    <n v="483300.28"/>
    <n v="69061.53"/>
    <n v="0"/>
    <n v="0"/>
    <n v="0"/>
    <n v="0"/>
    <n v="552361.81000000006"/>
    <s v="Wyoming"/>
    <d v="2021-12-01T00:00:00"/>
    <x v="0"/>
    <x v="1"/>
    <x v="0"/>
    <s v="Cheyenne Light Fuel &amp; Power Co"/>
    <x v="4"/>
    <x v="37"/>
  </r>
  <r>
    <n v="5"/>
    <n v="122"/>
    <x v="59"/>
    <s v="106000 Completed Constr not Classfd"/>
    <n v="1"/>
    <n v="552361.81000000006"/>
    <n v="47313.61"/>
    <n v="0"/>
    <n v="0"/>
    <n v="0"/>
    <n v="0"/>
    <n v="599675.42000000004"/>
    <s v="Wyoming"/>
    <d v="2021-12-01T00:00:00"/>
    <x v="0"/>
    <x v="2"/>
    <x v="0"/>
    <s v="Cheyenne Light Fuel &amp; Power Co"/>
    <x v="4"/>
    <x v="37"/>
  </r>
  <r>
    <n v="5"/>
    <n v="122"/>
    <x v="59"/>
    <s v="106000 Completed Constr not Classfd"/>
    <n v="1"/>
    <n v="599675.42000000004"/>
    <n v="-183860.9"/>
    <n v="0"/>
    <n v="0"/>
    <n v="0"/>
    <n v="0"/>
    <n v="415814.52"/>
    <s v="Wyoming"/>
    <d v="2021-12-01T00:00:00"/>
    <x v="0"/>
    <x v="3"/>
    <x v="0"/>
    <s v="Cheyenne Light Fuel &amp; Power Co"/>
    <x v="4"/>
    <x v="37"/>
  </r>
  <r>
    <n v="5"/>
    <n v="122"/>
    <x v="59"/>
    <s v="106000 Completed Constr not Classfd"/>
    <n v="1"/>
    <n v="415814.52"/>
    <n v="92481.150000000009"/>
    <n v="0"/>
    <n v="0"/>
    <n v="0"/>
    <n v="0"/>
    <n v="508295.67"/>
    <s v="Wyoming"/>
    <d v="2021-12-01T00:00:00"/>
    <x v="0"/>
    <x v="4"/>
    <x v="0"/>
    <s v="Cheyenne Light Fuel &amp; Power Co"/>
    <x v="4"/>
    <x v="37"/>
  </r>
  <r>
    <n v="5"/>
    <n v="122"/>
    <x v="59"/>
    <s v="106000 Completed Constr not Classfd"/>
    <n v="1"/>
    <n v="508295.67"/>
    <n v="46724.41"/>
    <n v="0"/>
    <n v="0"/>
    <n v="0"/>
    <n v="0"/>
    <n v="555020.07999999996"/>
    <s v="Wyoming"/>
    <d v="2021-12-01T00:00:00"/>
    <x v="0"/>
    <x v="5"/>
    <x v="0"/>
    <s v="Cheyenne Light Fuel &amp; Power Co"/>
    <x v="4"/>
    <x v="37"/>
  </r>
  <r>
    <n v="5"/>
    <n v="122"/>
    <x v="59"/>
    <s v="106000 Completed Constr not Classfd"/>
    <n v="1"/>
    <n v="555020.07999999996"/>
    <n v="4045.52"/>
    <n v="0"/>
    <n v="0"/>
    <n v="0"/>
    <n v="0"/>
    <n v="559065.59999999998"/>
    <s v="Wyoming"/>
    <d v="2021-12-01T00:00:00"/>
    <x v="0"/>
    <x v="6"/>
    <x v="0"/>
    <s v="Cheyenne Light Fuel &amp; Power Co"/>
    <x v="4"/>
    <x v="37"/>
  </r>
  <r>
    <n v="5"/>
    <n v="122"/>
    <x v="59"/>
    <s v="106000 Completed Constr not Classfd"/>
    <n v="1"/>
    <n v="559065.59999999998"/>
    <n v="11442.76"/>
    <n v="0"/>
    <n v="0"/>
    <n v="0"/>
    <n v="0"/>
    <n v="570508.36"/>
    <s v="Wyoming"/>
    <d v="2021-12-01T00:00:00"/>
    <x v="0"/>
    <x v="7"/>
    <x v="0"/>
    <s v="Cheyenne Light Fuel &amp; Power Co"/>
    <x v="4"/>
    <x v="37"/>
  </r>
  <r>
    <n v="5"/>
    <n v="122"/>
    <x v="59"/>
    <s v="106000 Completed Constr not Classfd"/>
    <n v="1"/>
    <n v="570508.36"/>
    <n v="20963.63"/>
    <n v="0"/>
    <n v="0"/>
    <n v="0"/>
    <n v="0"/>
    <n v="591471.99"/>
    <s v="Wyoming"/>
    <d v="2021-12-01T00:00:00"/>
    <x v="0"/>
    <x v="8"/>
    <x v="0"/>
    <s v="Cheyenne Light Fuel &amp; Power Co"/>
    <x v="4"/>
    <x v="37"/>
  </r>
  <r>
    <n v="5"/>
    <n v="122"/>
    <x v="59"/>
    <s v="106000 Completed Constr not Classfd"/>
    <n v="1"/>
    <n v="591471.99"/>
    <n v="-67548.3"/>
    <n v="0"/>
    <n v="0"/>
    <n v="0"/>
    <n v="0"/>
    <n v="523923.69"/>
    <s v="Wyoming"/>
    <d v="2021-12-01T00:00:00"/>
    <x v="0"/>
    <x v="9"/>
    <x v="0"/>
    <s v="Cheyenne Light Fuel &amp; Power Co"/>
    <x v="4"/>
    <x v="37"/>
  </r>
  <r>
    <n v="5"/>
    <n v="122"/>
    <x v="59"/>
    <s v="106000 Completed Constr not Classfd"/>
    <n v="1"/>
    <n v="523923.69"/>
    <n v="80417.55"/>
    <n v="0"/>
    <n v="0"/>
    <n v="0"/>
    <n v="0"/>
    <n v="604341.24"/>
    <s v="Wyoming"/>
    <d v="2021-12-01T00:00:00"/>
    <x v="0"/>
    <x v="10"/>
    <x v="0"/>
    <s v="Cheyenne Light Fuel &amp; Power Co"/>
    <x v="4"/>
    <x v="37"/>
  </r>
  <r>
    <n v="5"/>
    <n v="122"/>
    <x v="59"/>
    <s v="106000 Completed Constr not Classfd"/>
    <n v="1"/>
    <n v="604341.24"/>
    <n v="-501828.82"/>
    <n v="0"/>
    <n v="0"/>
    <n v="0"/>
    <n v="0"/>
    <n v="102512.42"/>
    <s v="Wyoming"/>
    <d v="2021-12-01T00:00:00"/>
    <x v="0"/>
    <x v="11"/>
    <x v="0"/>
    <s v="Cheyenne Light Fuel &amp; Power Co"/>
    <x v="4"/>
    <x v="37"/>
  </r>
  <r>
    <n v="5"/>
    <n v="122"/>
    <x v="59"/>
    <s v="106000 Completed Constr not Classfd"/>
    <n v="1"/>
    <n v="102512.42"/>
    <n v="-72497.52"/>
    <n v="0"/>
    <n v="0"/>
    <n v="0"/>
    <n v="0"/>
    <n v="30014.9"/>
    <s v="Wyoming"/>
    <d v="2021-12-01T00:00:00"/>
    <x v="0"/>
    <x v="12"/>
    <x v="0"/>
    <s v="Cheyenne Light Fuel &amp; Power Co"/>
    <x v="4"/>
    <x v="37"/>
  </r>
  <r>
    <n v="5"/>
    <n v="122"/>
    <x v="60"/>
    <s v="106000 Completed Constr not Classfd"/>
    <n v="1"/>
    <n v="496213.93"/>
    <n v="-164556.72"/>
    <n v="0"/>
    <n v="0"/>
    <n v="0"/>
    <n v="0"/>
    <n v="331657.21000000002"/>
    <s v="Wyoming"/>
    <d v="2021-12-01T00:00:00"/>
    <x v="0"/>
    <x v="0"/>
    <x v="0"/>
    <s v="Cheyenne Light Fuel &amp; Power Co"/>
    <x v="4"/>
    <x v="37"/>
  </r>
  <r>
    <n v="5"/>
    <n v="122"/>
    <x v="60"/>
    <s v="106000 Completed Constr not Classfd"/>
    <n v="1"/>
    <n v="331657.21000000002"/>
    <n v="46031.08"/>
    <n v="0"/>
    <n v="0"/>
    <n v="0"/>
    <n v="0"/>
    <n v="377688.29"/>
    <s v="Wyoming"/>
    <d v="2021-12-01T00:00:00"/>
    <x v="0"/>
    <x v="1"/>
    <x v="0"/>
    <s v="Cheyenne Light Fuel &amp; Power Co"/>
    <x v="4"/>
    <x v="37"/>
  </r>
  <r>
    <n v="5"/>
    <n v="122"/>
    <x v="60"/>
    <s v="106000 Completed Constr not Classfd"/>
    <n v="1"/>
    <n v="377688.29"/>
    <n v="137433.51"/>
    <n v="0"/>
    <n v="0"/>
    <n v="0"/>
    <n v="0"/>
    <n v="515121.8"/>
    <s v="Wyoming"/>
    <d v="2021-12-01T00:00:00"/>
    <x v="0"/>
    <x v="2"/>
    <x v="0"/>
    <s v="Cheyenne Light Fuel &amp; Power Co"/>
    <x v="4"/>
    <x v="37"/>
  </r>
  <r>
    <n v="5"/>
    <n v="122"/>
    <x v="60"/>
    <s v="106000 Completed Constr not Classfd"/>
    <n v="1"/>
    <n v="515121.8"/>
    <n v="-146644.20000000001"/>
    <n v="0"/>
    <n v="0"/>
    <n v="0"/>
    <n v="0"/>
    <n v="368477.60000000003"/>
    <s v="Wyoming"/>
    <d v="2021-12-01T00:00:00"/>
    <x v="0"/>
    <x v="3"/>
    <x v="0"/>
    <s v="Cheyenne Light Fuel &amp; Power Co"/>
    <x v="4"/>
    <x v="37"/>
  </r>
  <r>
    <n v="5"/>
    <n v="122"/>
    <x v="60"/>
    <s v="106000 Completed Constr not Classfd"/>
    <n v="1"/>
    <n v="368477.60000000003"/>
    <n v="-17963.77"/>
    <n v="0"/>
    <n v="0"/>
    <n v="0"/>
    <n v="0"/>
    <n v="350513.83"/>
    <s v="Wyoming"/>
    <d v="2021-12-01T00:00:00"/>
    <x v="0"/>
    <x v="4"/>
    <x v="0"/>
    <s v="Cheyenne Light Fuel &amp; Power Co"/>
    <x v="4"/>
    <x v="37"/>
  </r>
  <r>
    <n v="5"/>
    <n v="122"/>
    <x v="60"/>
    <s v="106000 Completed Constr not Classfd"/>
    <n v="1"/>
    <n v="350513.83"/>
    <n v="-111790.58"/>
    <n v="0"/>
    <n v="0"/>
    <n v="0"/>
    <n v="0"/>
    <n v="238723.25"/>
    <s v="Wyoming"/>
    <d v="2021-12-01T00:00:00"/>
    <x v="0"/>
    <x v="5"/>
    <x v="0"/>
    <s v="Cheyenne Light Fuel &amp; Power Co"/>
    <x v="4"/>
    <x v="37"/>
  </r>
  <r>
    <n v="5"/>
    <n v="122"/>
    <x v="60"/>
    <s v="106000 Completed Constr not Classfd"/>
    <n v="1"/>
    <n v="238723.25"/>
    <n v="-63764.08"/>
    <n v="0"/>
    <n v="0"/>
    <n v="0"/>
    <n v="0"/>
    <n v="174959.17"/>
    <s v="Wyoming"/>
    <d v="2021-12-01T00:00:00"/>
    <x v="0"/>
    <x v="6"/>
    <x v="0"/>
    <s v="Cheyenne Light Fuel &amp; Power Co"/>
    <x v="4"/>
    <x v="37"/>
  </r>
  <r>
    <n v="5"/>
    <n v="122"/>
    <x v="60"/>
    <s v="106000 Completed Constr not Classfd"/>
    <n v="1"/>
    <n v="174959.17"/>
    <n v="36643.040000000001"/>
    <n v="0"/>
    <n v="0"/>
    <n v="0"/>
    <n v="0"/>
    <n v="211602.21"/>
    <s v="Wyoming"/>
    <d v="2021-12-01T00:00:00"/>
    <x v="0"/>
    <x v="7"/>
    <x v="0"/>
    <s v="Cheyenne Light Fuel &amp; Power Co"/>
    <x v="4"/>
    <x v="37"/>
  </r>
  <r>
    <n v="5"/>
    <n v="122"/>
    <x v="60"/>
    <s v="106000 Completed Constr not Classfd"/>
    <n v="1"/>
    <n v="211602.21"/>
    <n v="-1598"/>
    <n v="0"/>
    <n v="0"/>
    <n v="0"/>
    <n v="0"/>
    <n v="210004.21"/>
    <s v="Wyoming"/>
    <d v="2021-12-01T00:00:00"/>
    <x v="0"/>
    <x v="8"/>
    <x v="0"/>
    <s v="Cheyenne Light Fuel &amp; Power Co"/>
    <x v="4"/>
    <x v="37"/>
  </r>
  <r>
    <n v="5"/>
    <n v="122"/>
    <x v="60"/>
    <s v="106000 Completed Constr not Classfd"/>
    <n v="1"/>
    <n v="210004.21"/>
    <n v="-18391.920000000002"/>
    <n v="0"/>
    <n v="0"/>
    <n v="0"/>
    <n v="0"/>
    <n v="191612.29"/>
    <s v="Wyoming"/>
    <d v="2021-12-01T00:00:00"/>
    <x v="0"/>
    <x v="9"/>
    <x v="0"/>
    <s v="Cheyenne Light Fuel &amp; Power Co"/>
    <x v="4"/>
    <x v="37"/>
  </r>
  <r>
    <n v="5"/>
    <n v="122"/>
    <x v="60"/>
    <s v="106000 Completed Constr not Classfd"/>
    <n v="1"/>
    <n v="191612.29"/>
    <n v="180691.53"/>
    <n v="0"/>
    <n v="0"/>
    <n v="0"/>
    <n v="0"/>
    <n v="372303.82"/>
    <s v="Wyoming"/>
    <d v="2021-12-01T00:00:00"/>
    <x v="0"/>
    <x v="10"/>
    <x v="0"/>
    <s v="Cheyenne Light Fuel &amp; Power Co"/>
    <x v="4"/>
    <x v="37"/>
  </r>
  <r>
    <n v="5"/>
    <n v="122"/>
    <x v="60"/>
    <s v="106000 Completed Constr not Classfd"/>
    <n v="1"/>
    <n v="372303.82"/>
    <n v="-308545.52"/>
    <n v="0"/>
    <n v="0"/>
    <n v="0"/>
    <n v="0"/>
    <n v="63758.3"/>
    <s v="Wyoming"/>
    <d v="2021-12-01T00:00:00"/>
    <x v="0"/>
    <x v="11"/>
    <x v="0"/>
    <s v="Cheyenne Light Fuel &amp; Power Co"/>
    <x v="4"/>
    <x v="37"/>
  </r>
  <r>
    <n v="5"/>
    <n v="122"/>
    <x v="60"/>
    <s v="106000 Completed Constr not Classfd"/>
    <n v="1"/>
    <n v="63758.3"/>
    <n v="-43004.15"/>
    <n v="0"/>
    <n v="0"/>
    <n v="0"/>
    <n v="0"/>
    <n v="20754.150000000001"/>
    <s v="Wyoming"/>
    <d v="2021-12-01T00:00:00"/>
    <x v="0"/>
    <x v="12"/>
    <x v="0"/>
    <s v="Cheyenne Light Fuel &amp; Power Co"/>
    <x v="4"/>
    <x v="37"/>
  </r>
  <r>
    <n v="5"/>
    <n v="122"/>
    <x v="61"/>
    <s v="106000 Completed Constr not Classfd"/>
    <n v="1"/>
    <n v="99355.290000000008"/>
    <n v="694.48"/>
    <n v="0"/>
    <n v="0"/>
    <n v="0"/>
    <n v="0"/>
    <n v="100049.77"/>
    <s v="Wyoming"/>
    <d v="2021-12-01T00:00:00"/>
    <x v="0"/>
    <x v="0"/>
    <x v="0"/>
    <s v="Cheyenne Light Fuel &amp; Power Co"/>
    <x v="4"/>
    <x v="38"/>
  </r>
  <r>
    <n v="5"/>
    <n v="122"/>
    <x v="61"/>
    <s v="106000 Completed Constr not Classfd"/>
    <n v="1"/>
    <n v="100049.77"/>
    <n v="-34.28"/>
    <n v="0"/>
    <n v="0"/>
    <n v="0"/>
    <n v="0"/>
    <n v="100015.49"/>
    <s v="Wyoming"/>
    <d v="2021-12-01T00:00:00"/>
    <x v="0"/>
    <x v="1"/>
    <x v="0"/>
    <s v="Cheyenne Light Fuel &amp; Power Co"/>
    <x v="4"/>
    <x v="38"/>
  </r>
  <r>
    <n v="5"/>
    <n v="122"/>
    <x v="61"/>
    <s v="106000 Completed Constr not Classfd"/>
    <n v="1"/>
    <n v="100015.49"/>
    <n v="-1.28"/>
    <n v="0"/>
    <n v="0"/>
    <n v="0"/>
    <n v="0"/>
    <n v="100014.21"/>
    <s v="Wyoming"/>
    <d v="2021-12-01T00:00:00"/>
    <x v="0"/>
    <x v="2"/>
    <x v="0"/>
    <s v="Cheyenne Light Fuel &amp; Power Co"/>
    <x v="4"/>
    <x v="38"/>
  </r>
  <r>
    <n v="5"/>
    <n v="122"/>
    <x v="61"/>
    <s v="106000 Completed Constr not Classfd"/>
    <n v="1"/>
    <n v="100014.21"/>
    <n v="58.56"/>
    <n v="0"/>
    <n v="0"/>
    <n v="0"/>
    <n v="0"/>
    <n v="100072.77"/>
    <s v="Wyoming"/>
    <d v="2021-12-01T00:00:00"/>
    <x v="0"/>
    <x v="3"/>
    <x v="0"/>
    <s v="Cheyenne Light Fuel &amp; Power Co"/>
    <x v="4"/>
    <x v="38"/>
  </r>
  <r>
    <n v="5"/>
    <n v="122"/>
    <x v="61"/>
    <s v="106000 Completed Constr not Classfd"/>
    <n v="1"/>
    <n v="100072.77"/>
    <n v="15966.34"/>
    <n v="0"/>
    <n v="0"/>
    <n v="0"/>
    <n v="0"/>
    <n v="116039.11"/>
    <s v="Wyoming"/>
    <d v="2021-12-01T00:00:00"/>
    <x v="0"/>
    <x v="4"/>
    <x v="0"/>
    <s v="Cheyenne Light Fuel &amp; Power Co"/>
    <x v="4"/>
    <x v="38"/>
  </r>
  <r>
    <n v="5"/>
    <n v="122"/>
    <x v="61"/>
    <s v="106000 Completed Constr not Classfd"/>
    <n v="1"/>
    <n v="116039.11"/>
    <n v="1604.91"/>
    <n v="0"/>
    <n v="0"/>
    <n v="0"/>
    <n v="0"/>
    <n v="117644.02"/>
    <s v="Wyoming"/>
    <d v="2021-12-01T00:00:00"/>
    <x v="0"/>
    <x v="5"/>
    <x v="0"/>
    <s v="Cheyenne Light Fuel &amp; Power Co"/>
    <x v="4"/>
    <x v="38"/>
  </r>
  <r>
    <n v="5"/>
    <n v="122"/>
    <x v="61"/>
    <s v="106000 Completed Constr not Classfd"/>
    <n v="1"/>
    <n v="117644.02"/>
    <n v="2324.8200000000002"/>
    <n v="0"/>
    <n v="0"/>
    <n v="0"/>
    <n v="0"/>
    <n v="119968.84"/>
    <s v="Wyoming"/>
    <d v="2021-12-01T00:00:00"/>
    <x v="0"/>
    <x v="6"/>
    <x v="0"/>
    <s v="Cheyenne Light Fuel &amp; Power Co"/>
    <x v="4"/>
    <x v="38"/>
  </r>
  <r>
    <n v="5"/>
    <n v="122"/>
    <x v="61"/>
    <s v="106000 Completed Constr not Classfd"/>
    <n v="1"/>
    <n v="119968.84"/>
    <n v="490.03000000000003"/>
    <n v="0"/>
    <n v="0"/>
    <n v="0"/>
    <n v="0"/>
    <n v="120458.87"/>
    <s v="Wyoming"/>
    <d v="2021-12-01T00:00:00"/>
    <x v="0"/>
    <x v="7"/>
    <x v="0"/>
    <s v="Cheyenne Light Fuel &amp; Power Co"/>
    <x v="4"/>
    <x v="38"/>
  </r>
  <r>
    <n v="5"/>
    <n v="122"/>
    <x v="61"/>
    <s v="106000 Completed Constr not Classfd"/>
    <n v="1"/>
    <n v="120458.87"/>
    <n v="514.18000000000006"/>
    <n v="0"/>
    <n v="0"/>
    <n v="0"/>
    <n v="0"/>
    <n v="120973.05"/>
    <s v="Wyoming"/>
    <d v="2021-12-01T00:00:00"/>
    <x v="0"/>
    <x v="8"/>
    <x v="0"/>
    <s v="Cheyenne Light Fuel &amp; Power Co"/>
    <x v="4"/>
    <x v="38"/>
  </r>
  <r>
    <n v="5"/>
    <n v="122"/>
    <x v="61"/>
    <s v="106000 Completed Constr not Classfd"/>
    <n v="1"/>
    <n v="120973.05"/>
    <n v="-15554.45"/>
    <n v="0"/>
    <n v="0"/>
    <n v="0"/>
    <n v="0"/>
    <n v="105418.6"/>
    <s v="Wyoming"/>
    <d v="2021-12-01T00:00:00"/>
    <x v="0"/>
    <x v="9"/>
    <x v="0"/>
    <s v="Cheyenne Light Fuel &amp; Power Co"/>
    <x v="4"/>
    <x v="38"/>
  </r>
  <r>
    <n v="5"/>
    <n v="122"/>
    <x v="61"/>
    <s v="106000 Completed Constr not Classfd"/>
    <n v="1"/>
    <n v="105418.6"/>
    <n v="1177.71"/>
    <n v="0"/>
    <n v="0"/>
    <n v="0"/>
    <n v="0"/>
    <n v="106596.31"/>
    <s v="Wyoming"/>
    <d v="2021-12-01T00:00:00"/>
    <x v="0"/>
    <x v="10"/>
    <x v="0"/>
    <s v="Cheyenne Light Fuel &amp; Power Co"/>
    <x v="4"/>
    <x v="38"/>
  </r>
  <r>
    <n v="5"/>
    <n v="122"/>
    <x v="61"/>
    <s v="106000 Completed Constr not Classfd"/>
    <n v="1"/>
    <n v="106596.31"/>
    <n v="-79250.98"/>
    <n v="0"/>
    <n v="0"/>
    <n v="0"/>
    <n v="0"/>
    <n v="27345.33"/>
    <s v="Wyoming"/>
    <d v="2021-12-01T00:00:00"/>
    <x v="0"/>
    <x v="11"/>
    <x v="0"/>
    <s v="Cheyenne Light Fuel &amp; Power Co"/>
    <x v="4"/>
    <x v="38"/>
  </r>
  <r>
    <n v="5"/>
    <n v="122"/>
    <x v="61"/>
    <s v="106000 Completed Constr not Classfd"/>
    <n v="1"/>
    <n v="27345.33"/>
    <n v="-22782.06"/>
    <n v="0"/>
    <n v="0"/>
    <n v="0"/>
    <n v="0"/>
    <n v="4563.2700000000004"/>
    <s v="Wyoming"/>
    <d v="2021-12-01T00:00:00"/>
    <x v="0"/>
    <x v="12"/>
    <x v="0"/>
    <s v="Cheyenne Light Fuel &amp; Power Co"/>
    <x v="4"/>
    <x v="38"/>
  </r>
  <r>
    <n v="5"/>
    <n v="122"/>
    <x v="62"/>
    <s v="106000 Completed Constr not Classfd"/>
    <n v="1"/>
    <n v="114489.3"/>
    <n v="40237.65"/>
    <n v="0"/>
    <n v="0"/>
    <n v="0"/>
    <n v="0"/>
    <n v="154726.95000000001"/>
    <s v="Wyoming"/>
    <d v="2021-12-01T00:00:00"/>
    <x v="0"/>
    <x v="0"/>
    <x v="0"/>
    <s v="Cheyenne Light Fuel &amp; Power Co"/>
    <x v="4"/>
    <x v="38"/>
  </r>
  <r>
    <n v="5"/>
    <n v="122"/>
    <x v="62"/>
    <s v="106000 Completed Constr not Classfd"/>
    <n v="1"/>
    <n v="154726.95000000001"/>
    <n v="98581.96"/>
    <n v="0"/>
    <n v="0"/>
    <n v="0"/>
    <n v="0"/>
    <n v="253308.91"/>
    <s v="Wyoming"/>
    <d v="2021-12-01T00:00:00"/>
    <x v="0"/>
    <x v="1"/>
    <x v="0"/>
    <s v="Cheyenne Light Fuel &amp; Power Co"/>
    <x v="4"/>
    <x v="38"/>
  </r>
  <r>
    <n v="5"/>
    <n v="122"/>
    <x v="62"/>
    <s v="106000 Completed Constr not Classfd"/>
    <n v="1"/>
    <n v="253308.91"/>
    <n v="83804.710000000006"/>
    <n v="0"/>
    <n v="0"/>
    <n v="0"/>
    <n v="0"/>
    <n v="337113.62"/>
    <s v="Wyoming"/>
    <d v="2021-12-01T00:00:00"/>
    <x v="0"/>
    <x v="2"/>
    <x v="0"/>
    <s v="Cheyenne Light Fuel &amp; Power Co"/>
    <x v="4"/>
    <x v="38"/>
  </r>
  <r>
    <n v="5"/>
    <n v="122"/>
    <x v="62"/>
    <s v="106000 Completed Constr not Classfd"/>
    <n v="1"/>
    <n v="337113.62"/>
    <n v="81010.45"/>
    <n v="0"/>
    <n v="0"/>
    <n v="0"/>
    <n v="0"/>
    <n v="418124.07"/>
    <s v="Wyoming"/>
    <d v="2021-12-01T00:00:00"/>
    <x v="0"/>
    <x v="3"/>
    <x v="0"/>
    <s v="Cheyenne Light Fuel &amp; Power Co"/>
    <x v="4"/>
    <x v="38"/>
  </r>
  <r>
    <n v="5"/>
    <n v="122"/>
    <x v="62"/>
    <s v="106000 Completed Constr not Classfd"/>
    <n v="1"/>
    <n v="418124.07"/>
    <n v="138317.56"/>
    <n v="0"/>
    <n v="0"/>
    <n v="0"/>
    <n v="0"/>
    <n v="556441.63"/>
    <s v="Wyoming"/>
    <d v="2021-12-01T00:00:00"/>
    <x v="0"/>
    <x v="4"/>
    <x v="0"/>
    <s v="Cheyenne Light Fuel &amp; Power Co"/>
    <x v="4"/>
    <x v="38"/>
  </r>
  <r>
    <n v="5"/>
    <n v="122"/>
    <x v="62"/>
    <s v="106000 Completed Constr not Classfd"/>
    <n v="1"/>
    <n v="556441.63"/>
    <n v="103834.06"/>
    <n v="0"/>
    <n v="0"/>
    <n v="0"/>
    <n v="0"/>
    <n v="660275.69000000006"/>
    <s v="Wyoming"/>
    <d v="2021-12-01T00:00:00"/>
    <x v="0"/>
    <x v="5"/>
    <x v="0"/>
    <s v="Cheyenne Light Fuel &amp; Power Co"/>
    <x v="4"/>
    <x v="38"/>
  </r>
  <r>
    <n v="5"/>
    <n v="122"/>
    <x v="62"/>
    <s v="106000 Completed Constr not Classfd"/>
    <n v="1"/>
    <n v="660275.69000000006"/>
    <n v="123474.15000000001"/>
    <n v="0"/>
    <n v="0"/>
    <n v="0"/>
    <n v="0"/>
    <n v="783749.84"/>
    <s v="Wyoming"/>
    <d v="2021-12-01T00:00:00"/>
    <x v="0"/>
    <x v="6"/>
    <x v="0"/>
    <s v="Cheyenne Light Fuel &amp; Power Co"/>
    <x v="4"/>
    <x v="38"/>
  </r>
  <r>
    <n v="5"/>
    <n v="122"/>
    <x v="62"/>
    <s v="106000 Completed Constr not Classfd"/>
    <n v="1"/>
    <n v="783749.84"/>
    <n v="110715.52"/>
    <n v="0"/>
    <n v="0"/>
    <n v="0"/>
    <n v="0"/>
    <n v="894465.36"/>
    <s v="Wyoming"/>
    <d v="2021-12-01T00:00:00"/>
    <x v="0"/>
    <x v="7"/>
    <x v="0"/>
    <s v="Cheyenne Light Fuel &amp; Power Co"/>
    <x v="4"/>
    <x v="38"/>
  </r>
  <r>
    <n v="5"/>
    <n v="122"/>
    <x v="62"/>
    <s v="106000 Completed Constr not Classfd"/>
    <n v="1"/>
    <n v="894465.36"/>
    <n v="130509.04000000001"/>
    <n v="0"/>
    <n v="0"/>
    <n v="0"/>
    <n v="0"/>
    <n v="1024974.4"/>
    <s v="Wyoming"/>
    <d v="2021-12-01T00:00:00"/>
    <x v="0"/>
    <x v="8"/>
    <x v="0"/>
    <s v="Cheyenne Light Fuel &amp; Power Co"/>
    <x v="4"/>
    <x v="38"/>
  </r>
  <r>
    <n v="5"/>
    <n v="122"/>
    <x v="62"/>
    <s v="106000 Completed Constr not Classfd"/>
    <n v="1"/>
    <n v="1024974.4"/>
    <n v="115748.79000000001"/>
    <n v="0"/>
    <n v="0"/>
    <n v="0"/>
    <n v="0"/>
    <n v="1140723.19"/>
    <s v="Wyoming"/>
    <d v="2021-12-01T00:00:00"/>
    <x v="0"/>
    <x v="9"/>
    <x v="0"/>
    <s v="Cheyenne Light Fuel &amp; Power Co"/>
    <x v="4"/>
    <x v="38"/>
  </r>
  <r>
    <n v="5"/>
    <n v="122"/>
    <x v="62"/>
    <s v="106000 Completed Constr not Classfd"/>
    <n v="1"/>
    <n v="1140723.19"/>
    <n v="83453.56"/>
    <n v="0"/>
    <n v="0"/>
    <n v="0"/>
    <n v="0"/>
    <n v="1224176.75"/>
    <s v="Wyoming"/>
    <d v="2021-12-01T00:00:00"/>
    <x v="0"/>
    <x v="10"/>
    <x v="0"/>
    <s v="Cheyenne Light Fuel &amp; Power Co"/>
    <x v="4"/>
    <x v="38"/>
  </r>
  <r>
    <n v="5"/>
    <n v="122"/>
    <x v="62"/>
    <s v="106000 Completed Constr not Classfd"/>
    <n v="1"/>
    <n v="1224176.75"/>
    <n v="-1214988.04"/>
    <n v="0"/>
    <n v="0"/>
    <n v="0"/>
    <n v="0"/>
    <n v="9188.7100000000009"/>
    <s v="Wyoming"/>
    <d v="2021-12-01T00:00:00"/>
    <x v="0"/>
    <x v="11"/>
    <x v="0"/>
    <s v="Cheyenne Light Fuel &amp; Power Co"/>
    <x v="4"/>
    <x v="38"/>
  </r>
  <r>
    <n v="5"/>
    <n v="122"/>
    <x v="62"/>
    <s v="106000 Completed Constr not Classfd"/>
    <n v="1"/>
    <n v="9188.7100000000009"/>
    <n v="116650.31"/>
    <n v="0"/>
    <n v="0"/>
    <n v="0"/>
    <n v="0"/>
    <n v="125839.02"/>
    <s v="Wyoming"/>
    <d v="2021-12-01T00:00:00"/>
    <x v="0"/>
    <x v="12"/>
    <x v="0"/>
    <s v="Cheyenne Light Fuel &amp; Power Co"/>
    <x v="4"/>
    <x v="38"/>
  </r>
  <r>
    <n v="5"/>
    <n v="122"/>
    <x v="63"/>
    <s v="106000 Completed Constr not Classfd"/>
    <n v="1"/>
    <n v="11110.7"/>
    <n v="-8346.1200000000008"/>
    <n v="0"/>
    <n v="0"/>
    <n v="0"/>
    <n v="0"/>
    <n v="2764.58"/>
    <s v="Wyoming"/>
    <d v="2021-12-01T00:00:00"/>
    <x v="0"/>
    <x v="0"/>
    <x v="0"/>
    <s v="Cheyenne Light Fuel &amp; Power Co"/>
    <x v="4"/>
    <x v="39"/>
  </r>
  <r>
    <n v="5"/>
    <n v="122"/>
    <x v="63"/>
    <s v="106000 Completed Constr not Classfd"/>
    <n v="1"/>
    <n v="2764.58"/>
    <n v="2583.73"/>
    <n v="0"/>
    <n v="0"/>
    <n v="0"/>
    <n v="0"/>
    <n v="5348.31"/>
    <s v="Wyoming"/>
    <d v="2021-12-01T00:00:00"/>
    <x v="0"/>
    <x v="1"/>
    <x v="0"/>
    <s v="Cheyenne Light Fuel &amp; Power Co"/>
    <x v="4"/>
    <x v="39"/>
  </r>
  <r>
    <n v="5"/>
    <n v="122"/>
    <x v="63"/>
    <s v="106000 Completed Constr not Classfd"/>
    <n v="1"/>
    <n v="5348.31"/>
    <n v="3722.9900000000002"/>
    <n v="0"/>
    <n v="0"/>
    <n v="0"/>
    <n v="0"/>
    <n v="9071.3000000000011"/>
    <s v="Wyoming"/>
    <d v="2021-12-01T00:00:00"/>
    <x v="0"/>
    <x v="2"/>
    <x v="0"/>
    <s v="Cheyenne Light Fuel &amp; Power Co"/>
    <x v="4"/>
    <x v="39"/>
  </r>
  <r>
    <n v="5"/>
    <n v="122"/>
    <x v="63"/>
    <s v="106000 Completed Constr not Classfd"/>
    <n v="1"/>
    <n v="9071.3000000000011"/>
    <n v="-6092.04"/>
    <n v="0"/>
    <n v="0"/>
    <n v="0"/>
    <n v="0"/>
    <n v="2979.26"/>
    <s v="Wyoming"/>
    <d v="2021-12-01T00:00:00"/>
    <x v="0"/>
    <x v="3"/>
    <x v="0"/>
    <s v="Cheyenne Light Fuel &amp; Power Co"/>
    <x v="4"/>
    <x v="39"/>
  </r>
  <r>
    <n v="5"/>
    <n v="122"/>
    <x v="63"/>
    <s v="106000 Completed Constr not Classfd"/>
    <n v="1"/>
    <n v="2979.26"/>
    <n v="1973.49"/>
    <n v="0"/>
    <n v="0"/>
    <n v="0"/>
    <n v="0"/>
    <n v="4952.75"/>
    <s v="Wyoming"/>
    <d v="2021-12-01T00:00:00"/>
    <x v="0"/>
    <x v="4"/>
    <x v="0"/>
    <s v="Cheyenne Light Fuel &amp; Power Co"/>
    <x v="4"/>
    <x v="39"/>
  </r>
  <r>
    <n v="5"/>
    <n v="122"/>
    <x v="63"/>
    <s v="106000 Completed Constr not Classfd"/>
    <n v="1"/>
    <n v="4952.75"/>
    <n v="4664"/>
    <n v="0"/>
    <n v="0"/>
    <n v="0"/>
    <n v="0"/>
    <n v="9616.75"/>
    <s v="Wyoming"/>
    <d v="2021-12-01T00:00:00"/>
    <x v="0"/>
    <x v="5"/>
    <x v="0"/>
    <s v="Cheyenne Light Fuel &amp; Power Co"/>
    <x v="4"/>
    <x v="39"/>
  </r>
  <r>
    <n v="5"/>
    <n v="122"/>
    <x v="63"/>
    <s v="106000 Completed Constr not Classfd"/>
    <n v="1"/>
    <n v="9616.75"/>
    <n v="-6477.83"/>
    <n v="0"/>
    <n v="0"/>
    <n v="0"/>
    <n v="0"/>
    <n v="3138.92"/>
    <s v="Wyoming"/>
    <d v="2021-12-01T00:00:00"/>
    <x v="0"/>
    <x v="6"/>
    <x v="0"/>
    <s v="Cheyenne Light Fuel &amp; Power Co"/>
    <x v="4"/>
    <x v="39"/>
  </r>
  <r>
    <n v="5"/>
    <n v="122"/>
    <x v="63"/>
    <s v="106000 Completed Constr not Classfd"/>
    <n v="1"/>
    <n v="3138.92"/>
    <n v="3252.9"/>
    <n v="0"/>
    <n v="0"/>
    <n v="0"/>
    <n v="0"/>
    <n v="6391.82"/>
    <s v="Wyoming"/>
    <d v="2021-12-01T00:00:00"/>
    <x v="0"/>
    <x v="7"/>
    <x v="0"/>
    <s v="Cheyenne Light Fuel &amp; Power Co"/>
    <x v="4"/>
    <x v="39"/>
  </r>
  <r>
    <n v="5"/>
    <n v="122"/>
    <x v="63"/>
    <s v="106000 Completed Constr not Classfd"/>
    <n v="1"/>
    <n v="6391.82"/>
    <n v="5028.6000000000004"/>
    <n v="0"/>
    <n v="0"/>
    <n v="0"/>
    <n v="0"/>
    <n v="11420.42"/>
    <s v="Wyoming"/>
    <d v="2021-12-01T00:00:00"/>
    <x v="0"/>
    <x v="8"/>
    <x v="0"/>
    <s v="Cheyenne Light Fuel &amp; Power Co"/>
    <x v="4"/>
    <x v="39"/>
  </r>
  <r>
    <n v="5"/>
    <n v="122"/>
    <x v="63"/>
    <s v="106000 Completed Constr not Classfd"/>
    <n v="1"/>
    <n v="11420.42"/>
    <n v="-9129.74"/>
    <n v="0"/>
    <n v="0"/>
    <n v="0"/>
    <n v="0"/>
    <n v="2290.6799999999998"/>
    <s v="Wyoming"/>
    <d v="2021-12-01T00:00:00"/>
    <x v="0"/>
    <x v="9"/>
    <x v="0"/>
    <s v="Cheyenne Light Fuel &amp; Power Co"/>
    <x v="4"/>
    <x v="39"/>
  </r>
  <r>
    <n v="5"/>
    <n v="122"/>
    <x v="63"/>
    <s v="106000 Completed Constr not Classfd"/>
    <n v="1"/>
    <n v="2290.6799999999998"/>
    <n v="2911.4700000000003"/>
    <n v="0"/>
    <n v="0"/>
    <n v="0"/>
    <n v="0"/>
    <n v="5202.1500000000005"/>
    <s v="Wyoming"/>
    <d v="2021-12-01T00:00:00"/>
    <x v="0"/>
    <x v="10"/>
    <x v="0"/>
    <s v="Cheyenne Light Fuel &amp; Power Co"/>
    <x v="4"/>
    <x v="39"/>
  </r>
  <r>
    <n v="5"/>
    <n v="122"/>
    <x v="63"/>
    <s v="106000 Completed Constr not Classfd"/>
    <n v="1"/>
    <n v="5202.1500000000005"/>
    <n v="3458.02"/>
    <n v="0"/>
    <n v="0"/>
    <n v="0"/>
    <n v="0"/>
    <n v="8660.17"/>
    <s v="Wyoming"/>
    <d v="2021-12-01T00:00:00"/>
    <x v="0"/>
    <x v="11"/>
    <x v="0"/>
    <s v="Cheyenne Light Fuel &amp; Power Co"/>
    <x v="4"/>
    <x v="39"/>
  </r>
  <r>
    <n v="5"/>
    <n v="122"/>
    <x v="63"/>
    <s v="106000 Completed Constr not Classfd"/>
    <n v="1"/>
    <n v="8660.17"/>
    <n v="-8162.41"/>
    <n v="0"/>
    <n v="0"/>
    <n v="0"/>
    <n v="0"/>
    <n v="497.76"/>
    <s v="Wyoming"/>
    <d v="2021-12-01T00:00:00"/>
    <x v="0"/>
    <x v="12"/>
    <x v="0"/>
    <s v="Cheyenne Light Fuel &amp; Power Co"/>
    <x v="4"/>
    <x v="39"/>
  </r>
  <r>
    <n v="5"/>
    <n v="122"/>
    <x v="64"/>
    <s v="106000 Completed Constr not Classfd"/>
    <n v="1"/>
    <n v="0"/>
    <n v="0"/>
    <n v="0"/>
    <n v="0"/>
    <n v="0"/>
    <n v="0"/>
    <n v="0"/>
    <s v="Wyoming"/>
    <d v="2021-12-01T00:00:00"/>
    <x v="0"/>
    <x v="0"/>
    <x v="0"/>
    <s v="Cheyenne Light Fuel &amp; Power Co"/>
    <x v="4"/>
    <x v="39"/>
  </r>
  <r>
    <n v="5"/>
    <n v="122"/>
    <x v="64"/>
    <s v="106000 Completed Constr not Classfd"/>
    <n v="1"/>
    <n v="0"/>
    <n v="0"/>
    <n v="0"/>
    <n v="0"/>
    <n v="0"/>
    <n v="0"/>
    <n v="0"/>
    <s v="Wyoming"/>
    <d v="2021-12-01T00:00:00"/>
    <x v="0"/>
    <x v="1"/>
    <x v="0"/>
    <s v="Cheyenne Light Fuel &amp; Power Co"/>
    <x v="4"/>
    <x v="39"/>
  </r>
  <r>
    <n v="5"/>
    <n v="122"/>
    <x v="64"/>
    <s v="106000 Completed Constr not Classfd"/>
    <n v="1"/>
    <n v="0"/>
    <n v="0"/>
    <n v="0"/>
    <n v="0"/>
    <n v="0"/>
    <n v="0"/>
    <n v="0"/>
    <s v="Wyoming"/>
    <d v="2021-12-01T00:00:00"/>
    <x v="0"/>
    <x v="2"/>
    <x v="0"/>
    <s v="Cheyenne Light Fuel &amp; Power Co"/>
    <x v="4"/>
    <x v="39"/>
  </r>
  <r>
    <n v="5"/>
    <n v="122"/>
    <x v="64"/>
    <s v="106000 Completed Constr not Classfd"/>
    <n v="1"/>
    <n v="0"/>
    <n v="0"/>
    <n v="0"/>
    <n v="0"/>
    <n v="0"/>
    <n v="0"/>
    <n v="0"/>
    <s v="Wyoming"/>
    <d v="2021-12-01T00:00:00"/>
    <x v="0"/>
    <x v="3"/>
    <x v="0"/>
    <s v="Cheyenne Light Fuel &amp; Power Co"/>
    <x v="4"/>
    <x v="39"/>
  </r>
  <r>
    <n v="5"/>
    <n v="122"/>
    <x v="64"/>
    <s v="106000 Completed Constr not Classfd"/>
    <n v="1"/>
    <n v="0"/>
    <n v="0"/>
    <n v="0"/>
    <n v="0"/>
    <n v="0"/>
    <n v="0"/>
    <n v="0"/>
    <s v="Wyoming"/>
    <d v="2021-12-01T00:00:00"/>
    <x v="0"/>
    <x v="4"/>
    <x v="0"/>
    <s v="Cheyenne Light Fuel &amp; Power Co"/>
    <x v="4"/>
    <x v="39"/>
  </r>
  <r>
    <n v="5"/>
    <n v="122"/>
    <x v="64"/>
    <s v="106000 Completed Constr not Classfd"/>
    <n v="1"/>
    <n v="0"/>
    <n v="0"/>
    <n v="0"/>
    <n v="0"/>
    <n v="0"/>
    <n v="0"/>
    <n v="0"/>
    <s v="Wyoming"/>
    <d v="2021-12-01T00:00:00"/>
    <x v="0"/>
    <x v="5"/>
    <x v="0"/>
    <s v="Cheyenne Light Fuel &amp; Power Co"/>
    <x v="4"/>
    <x v="39"/>
  </r>
  <r>
    <n v="5"/>
    <n v="122"/>
    <x v="64"/>
    <s v="106000 Completed Constr not Classfd"/>
    <n v="1"/>
    <n v="0"/>
    <n v="0"/>
    <n v="0"/>
    <n v="0"/>
    <n v="0"/>
    <n v="0"/>
    <n v="0"/>
    <s v="Wyoming"/>
    <d v="2021-12-01T00:00:00"/>
    <x v="0"/>
    <x v="6"/>
    <x v="0"/>
    <s v="Cheyenne Light Fuel &amp; Power Co"/>
    <x v="4"/>
    <x v="39"/>
  </r>
  <r>
    <n v="5"/>
    <n v="122"/>
    <x v="64"/>
    <s v="106000 Completed Constr not Classfd"/>
    <n v="1"/>
    <n v="0"/>
    <n v="0"/>
    <n v="0"/>
    <n v="0"/>
    <n v="0"/>
    <n v="0"/>
    <n v="0"/>
    <s v="Wyoming"/>
    <d v="2021-12-01T00:00:00"/>
    <x v="0"/>
    <x v="7"/>
    <x v="0"/>
    <s v="Cheyenne Light Fuel &amp; Power Co"/>
    <x v="4"/>
    <x v="39"/>
  </r>
  <r>
    <n v="5"/>
    <n v="122"/>
    <x v="64"/>
    <s v="106000 Completed Constr not Classfd"/>
    <n v="1"/>
    <n v="0"/>
    <n v="0"/>
    <n v="0"/>
    <n v="0"/>
    <n v="0"/>
    <n v="0"/>
    <n v="0"/>
    <s v="Wyoming"/>
    <d v="2021-12-01T00:00:00"/>
    <x v="0"/>
    <x v="8"/>
    <x v="0"/>
    <s v="Cheyenne Light Fuel &amp; Power Co"/>
    <x v="4"/>
    <x v="39"/>
  </r>
  <r>
    <n v="5"/>
    <n v="122"/>
    <x v="64"/>
    <s v="106000 Completed Constr not Classfd"/>
    <n v="1"/>
    <n v="0"/>
    <n v="0"/>
    <n v="0"/>
    <n v="0"/>
    <n v="0"/>
    <n v="0"/>
    <n v="0"/>
    <s v="Wyoming"/>
    <d v="2021-12-01T00:00:00"/>
    <x v="0"/>
    <x v="9"/>
    <x v="0"/>
    <s v="Cheyenne Light Fuel &amp; Power Co"/>
    <x v="4"/>
    <x v="39"/>
  </r>
  <r>
    <n v="5"/>
    <n v="122"/>
    <x v="64"/>
    <s v="106000 Completed Constr not Classfd"/>
    <n v="1"/>
    <n v="0"/>
    <n v="0"/>
    <n v="0"/>
    <n v="0"/>
    <n v="0"/>
    <n v="0"/>
    <n v="0"/>
    <s v="Wyoming"/>
    <d v="2021-12-01T00:00:00"/>
    <x v="0"/>
    <x v="10"/>
    <x v="0"/>
    <s v="Cheyenne Light Fuel &amp; Power Co"/>
    <x v="4"/>
    <x v="39"/>
  </r>
  <r>
    <n v="5"/>
    <n v="122"/>
    <x v="64"/>
    <s v="106000 Completed Constr not Classfd"/>
    <n v="1"/>
    <n v="0"/>
    <n v="0"/>
    <n v="0"/>
    <n v="0"/>
    <n v="0"/>
    <n v="0"/>
    <n v="0"/>
    <s v="Wyoming"/>
    <d v="2021-12-01T00:00:00"/>
    <x v="0"/>
    <x v="11"/>
    <x v="0"/>
    <s v="Cheyenne Light Fuel &amp; Power Co"/>
    <x v="4"/>
    <x v="39"/>
  </r>
  <r>
    <n v="5"/>
    <n v="122"/>
    <x v="64"/>
    <s v="106000 Completed Constr not Classfd"/>
    <n v="1"/>
    <n v="0"/>
    <n v="0"/>
    <n v="0"/>
    <n v="0"/>
    <n v="0"/>
    <n v="0"/>
    <n v="0"/>
    <s v="Wyoming"/>
    <d v="2021-12-01T00:00:00"/>
    <x v="0"/>
    <x v="12"/>
    <x v="0"/>
    <s v="Cheyenne Light Fuel &amp; Power Co"/>
    <x v="4"/>
    <x v="39"/>
  </r>
  <r>
    <n v="5"/>
    <n v="122"/>
    <x v="65"/>
    <s v="106000 Completed Constr not Classfd"/>
    <n v="1"/>
    <n v="11110.73"/>
    <n v="-8346.1200000000008"/>
    <n v="0"/>
    <n v="0"/>
    <n v="0"/>
    <n v="0"/>
    <n v="2764.61"/>
    <s v="Wyoming"/>
    <d v="2021-12-01T00:00:00"/>
    <x v="0"/>
    <x v="0"/>
    <x v="0"/>
    <s v="Cheyenne Light Fuel &amp; Power Co"/>
    <x v="4"/>
    <x v="39"/>
  </r>
  <r>
    <n v="5"/>
    <n v="122"/>
    <x v="65"/>
    <s v="106000 Completed Constr not Classfd"/>
    <n v="1"/>
    <n v="2764.61"/>
    <n v="2583.7600000000002"/>
    <n v="0"/>
    <n v="0"/>
    <n v="0"/>
    <n v="0"/>
    <n v="5348.37"/>
    <s v="Wyoming"/>
    <d v="2021-12-01T00:00:00"/>
    <x v="0"/>
    <x v="1"/>
    <x v="0"/>
    <s v="Cheyenne Light Fuel &amp; Power Co"/>
    <x v="4"/>
    <x v="39"/>
  </r>
  <r>
    <n v="5"/>
    <n v="122"/>
    <x v="65"/>
    <s v="106000 Completed Constr not Classfd"/>
    <n v="1"/>
    <n v="5348.37"/>
    <n v="3723"/>
    <n v="0"/>
    <n v="0"/>
    <n v="0"/>
    <n v="0"/>
    <n v="9071.3700000000008"/>
    <s v="Wyoming"/>
    <d v="2021-12-01T00:00:00"/>
    <x v="0"/>
    <x v="2"/>
    <x v="0"/>
    <s v="Cheyenne Light Fuel &amp; Power Co"/>
    <x v="4"/>
    <x v="39"/>
  </r>
  <r>
    <n v="5"/>
    <n v="122"/>
    <x v="65"/>
    <s v="106000 Completed Constr not Classfd"/>
    <n v="1"/>
    <n v="9071.3700000000008"/>
    <n v="-6092.09"/>
    <n v="0"/>
    <n v="0"/>
    <n v="0"/>
    <n v="0"/>
    <n v="2979.28"/>
    <s v="Wyoming"/>
    <d v="2021-12-01T00:00:00"/>
    <x v="0"/>
    <x v="3"/>
    <x v="0"/>
    <s v="Cheyenne Light Fuel &amp; Power Co"/>
    <x v="4"/>
    <x v="39"/>
  </r>
  <r>
    <n v="5"/>
    <n v="122"/>
    <x v="65"/>
    <s v="106000 Completed Constr not Classfd"/>
    <n v="1"/>
    <n v="2979.28"/>
    <n v="1973.51"/>
    <n v="0"/>
    <n v="0"/>
    <n v="0"/>
    <n v="0"/>
    <n v="4952.79"/>
    <s v="Wyoming"/>
    <d v="2021-12-01T00:00:00"/>
    <x v="0"/>
    <x v="4"/>
    <x v="0"/>
    <s v="Cheyenne Light Fuel &amp; Power Co"/>
    <x v="4"/>
    <x v="39"/>
  </r>
  <r>
    <n v="5"/>
    <n v="122"/>
    <x v="65"/>
    <s v="106000 Completed Constr not Classfd"/>
    <n v="1"/>
    <n v="4952.79"/>
    <n v="4664.0200000000004"/>
    <n v="0"/>
    <n v="0"/>
    <n v="0"/>
    <n v="0"/>
    <n v="9616.81"/>
    <s v="Wyoming"/>
    <d v="2021-12-01T00:00:00"/>
    <x v="0"/>
    <x v="5"/>
    <x v="0"/>
    <s v="Cheyenne Light Fuel &amp; Power Co"/>
    <x v="4"/>
    <x v="39"/>
  </r>
  <r>
    <n v="5"/>
    <n v="122"/>
    <x v="65"/>
    <s v="106000 Completed Constr not Classfd"/>
    <n v="1"/>
    <n v="9616.81"/>
    <n v="-6477.89"/>
    <n v="0"/>
    <n v="0"/>
    <n v="0"/>
    <n v="0"/>
    <n v="3138.92"/>
    <s v="Wyoming"/>
    <d v="2021-12-01T00:00:00"/>
    <x v="0"/>
    <x v="6"/>
    <x v="0"/>
    <s v="Cheyenne Light Fuel &amp; Power Co"/>
    <x v="4"/>
    <x v="39"/>
  </r>
  <r>
    <n v="5"/>
    <n v="122"/>
    <x v="65"/>
    <s v="106000 Completed Constr not Classfd"/>
    <n v="1"/>
    <n v="3138.92"/>
    <n v="3252.92"/>
    <n v="0"/>
    <n v="0"/>
    <n v="0"/>
    <n v="0"/>
    <n v="6391.84"/>
    <s v="Wyoming"/>
    <d v="2021-12-01T00:00:00"/>
    <x v="0"/>
    <x v="7"/>
    <x v="0"/>
    <s v="Cheyenne Light Fuel &amp; Power Co"/>
    <x v="4"/>
    <x v="39"/>
  </r>
  <r>
    <n v="5"/>
    <n v="122"/>
    <x v="65"/>
    <s v="106000 Completed Constr not Classfd"/>
    <n v="1"/>
    <n v="6391.84"/>
    <n v="5028.6099999999997"/>
    <n v="0"/>
    <n v="0"/>
    <n v="0"/>
    <n v="0"/>
    <n v="11420.45"/>
    <s v="Wyoming"/>
    <d v="2021-12-01T00:00:00"/>
    <x v="0"/>
    <x v="8"/>
    <x v="0"/>
    <s v="Cheyenne Light Fuel &amp; Power Co"/>
    <x v="4"/>
    <x v="39"/>
  </r>
  <r>
    <n v="5"/>
    <n v="122"/>
    <x v="65"/>
    <s v="106000 Completed Constr not Classfd"/>
    <n v="1"/>
    <n v="11420.45"/>
    <n v="-9129.77"/>
    <n v="0"/>
    <n v="0"/>
    <n v="0"/>
    <n v="0"/>
    <n v="2290.6799999999998"/>
    <s v="Wyoming"/>
    <d v="2021-12-01T00:00:00"/>
    <x v="0"/>
    <x v="9"/>
    <x v="0"/>
    <s v="Cheyenne Light Fuel &amp; Power Co"/>
    <x v="4"/>
    <x v="39"/>
  </r>
  <r>
    <n v="5"/>
    <n v="122"/>
    <x v="65"/>
    <s v="106000 Completed Constr not Classfd"/>
    <n v="1"/>
    <n v="2290.6799999999998"/>
    <n v="2911.4900000000002"/>
    <n v="0"/>
    <n v="0"/>
    <n v="0"/>
    <n v="0"/>
    <n v="5202.17"/>
    <s v="Wyoming"/>
    <d v="2021-12-01T00:00:00"/>
    <x v="0"/>
    <x v="10"/>
    <x v="0"/>
    <s v="Cheyenne Light Fuel &amp; Power Co"/>
    <x v="4"/>
    <x v="39"/>
  </r>
  <r>
    <n v="5"/>
    <n v="122"/>
    <x v="65"/>
    <s v="106000 Completed Constr not Classfd"/>
    <n v="1"/>
    <n v="5202.17"/>
    <n v="3458.04"/>
    <n v="0"/>
    <n v="0"/>
    <n v="0"/>
    <n v="0"/>
    <n v="8660.2100000000009"/>
    <s v="Wyoming"/>
    <d v="2021-12-01T00:00:00"/>
    <x v="0"/>
    <x v="11"/>
    <x v="0"/>
    <s v="Cheyenne Light Fuel &amp; Power Co"/>
    <x v="4"/>
    <x v="39"/>
  </r>
  <r>
    <n v="5"/>
    <n v="122"/>
    <x v="65"/>
    <s v="106000 Completed Constr not Classfd"/>
    <n v="1"/>
    <n v="8660.2100000000009"/>
    <n v="-8162.4400000000005"/>
    <n v="0"/>
    <n v="0"/>
    <n v="0"/>
    <n v="0"/>
    <n v="497.77000000000004"/>
    <s v="Wyoming"/>
    <d v="2021-12-01T00:00:00"/>
    <x v="0"/>
    <x v="12"/>
    <x v="0"/>
    <s v="Cheyenne Light Fuel &amp; Power Co"/>
    <x v="4"/>
    <x v="39"/>
  </r>
  <r>
    <n v="5"/>
    <n v="122"/>
    <x v="66"/>
    <s v="106000 Completed Constr not Classfd"/>
    <n v="1"/>
    <n v="2101.15"/>
    <n v="0"/>
    <n v="0"/>
    <n v="0"/>
    <n v="0"/>
    <n v="0"/>
    <n v="2101.15"/>
    <s v="Wyoming"/>
    <d v="2021-12-01T00:00:00"/>
    <x v="0"/>
    <x v="0"/>
    <x v="0"/>
    <s v="Cheyenne Light Fuel &amp; Power Co"/>
    <x v="4"/>
    <x v="40"/>
  </r>
  <r>
    <n v="5"/>
    <n v="122"/>
    <x v="66"/>
    <s v="106000 Completed Constr not Classfd"/>
    <n v="1"/>
    <n v="2101.15"/>
    <n v="0"/>
    <n v="0"/>
    <n v="0"/>
    <n v="0"/>
    <n v="0"/>
    <n v="2101.15"/>
    <s v="Wyoming"/>
    <d v="2021-12-01T00:00:00"/>
    <x v="0"/>
    <x v="1"/>
    <x v="0"/>
    <s v="Cheyenne Light Fuel &amp; Power Co"/>
    <x v="4"/>
    <x v="40"/>
  </r>
  <r>
    <n v="5"/>
    <n v="122"/>
    <x v="66"/>
    <s v="106000 Completed Constr not Classfd"/>
    <n v="1"/>
    <n v="2101.15"/>
    <n v="0"/>
    <n v="0"/>
    <n v="0"/>
    <n v="0"/>
    <n v="0"/>
    <n v="2101.15"/>
    <s v="Wyoming"/>
    <d v="2021-12-01T00:00:00"/>
    <x v="0"/>
    <x v="2"/>
    <x v="0"/>
    <s v="Cheyenne Light Fuel &amp; Power Co"/>
    <x v="4"/>
    <x v="40"/>
  </r>
  <r>
    <n v="5"/>
    <n v="122"/>
    <x v="66"/>
    <s v="106000 Completed Constr not Classfd"/>
    <n v="1"/>
    <n v="2101.15"/>
    <n v="0"/>
    <n v="0"/>
    <n v="0"/>
    <n v="0"/>
    <n v="0"/>
    <n v="2101.15"/>
    <s v="Wyoming"/>
    <d v="2021-12-01T00:00:00"/>
    <x v="0"/>
    <x v="3"/>
    <x v="0"/>
    <s v="Cheyenne Light Fuel &amp; Power Co"/>
    <x v="4"/>
    <x v="40"/>
  </r>
  <r>
    <n v="5"/>
    <n v="122"/>
    <x v="66"/>
    <s v="106000 Completed Constr not Classfd"/>
    <n v="1"/>
    <n v="2101.15"/>
    <n v="0"/>
    <n v="0"/>
    <n v="0"/>
    <n v="0"/>
    <n v="0"/>
    <n v="2101.15"/>
    <s v="Wyoming"/>
    <d v="2021-12-01T00:00:00"/>
    <x v="0"/>
    <x v="4"/>
    <x v="0"/>
    <s v="Cheyenne Light Fuel &amp; Power Co"/>
    <x v="4"/>
    <x v="40"/>
  </r>
  <r>
    <n v="5"/>
    <n v="122"/>
    <x v="66"/>
    <s v="106000 Completed Constr not Classfd"/>
    <n v="1"/>
    <n v="2101.15"/>
    <n v="0"/>
    <n v="0"/>
    <n v="0"/>
    <n v="0"/>
    <n v="0"/>
    <n v="2101.15"/>
    <s v="Wyoming"/>
    <d v="2021-12-01T00:00:00"/>
    <x v="0"/>
    <x v="5"/>
    <x v="0"/>
    <s v="Cheyenne Light Fuel &amp; Power Co"/>
    <x v="4"/>
    <x v="40"/>
  </r>
  <r>
    <n v="5"/>
    <n v="122"/>
    <x v="66"/>
    <s v="106000 Completed Constr not Classfd"/>
    <n v="1"/>
    <n v="2101.15"/>
    <n v="0"/>
    <n v="0"/>
    <n v="0"/>
    <n v="0"/>
    <n v="0"/>
    <n v="2101.15"/>
    <s v="Wyoming"/>
    <d v="2021-12-01T00:00:00"/>
    <x v="0"/>
    <x v="6"/>
    <x v="0"/>
    <s v="Cheyenne Light Fuel &amp; Power Co"/>
    <x v="4"/>
    <x v="40"/>
  </r>
  <r>
    <n v="5"/>
    <n v="122"/>
    <x v="66"/>
    <s v="106000 Completed Constr not Classfd"/>
    <n v="1"/>
    <n v="2101.15"/>
    <n v="0"/>
    <n v="0"/>
    <n v="0"/>
    <n v="0"/>
    <n v="0"/>
    <n v="2101.15"/>
    <s v="Wyoming"/>
    <d v="2021-12-01T00:00:00"/>
    <x v="0"/>
    <x v="7"/>
    <x v="0"/>
    <s v="Cheyenne Light Fuel &amp; Power Co"/>
    <x v="4"/>
    <x v="40"/>
  </r>
  <r>
    <n v="5"/>
    <n v="122"/>
    <x v="66"/>
    <s v="106000 Completed Constr not Classfd"/>
    <n v="1"/>
    <n v="2101.15"/>
    <n v="0"/>
    <n v="0"/>
    <n v="0"/>
    <n v="0"/>
    <n v="0"/>
    <n v="2101.15"/>
    <s v="Wyoming"/>
    <d v="2021-12-01T00:00:00"/>
    <x v="0"/>
    <x v="8"/>
    <x v="0"/>
    <s v="Cheyenne Light Fuel &amp; Power Co"/>
    <x v="4"/>
    <x v="40"/>
  </r>
  <r>
    <n v="5"/>
    <n v="122"/>
    <x v="66"/>
    <s v="106000 Completed Constr not Classfd"/>
    <n v="1"/>
    <n v="2101.15"/>
    <n v="0"/>
    <n v="0"/>
    <n v="0"/>
    <n v="0"/>
    <n v="0"/>
    <n v="2101.15"/>
    <s v="Wyoming"/>
    <d v="2021-12-01T00:00:00"/>
    <x v="0"/>
    <x v="9"/>
    <x v="0"/>
    <s v="Cheyenne Light Fuel &amp; Power Co"/>
    <x v="4"/>
    <x v="40"/>
  </r>
  <r>
    <n v="5"/>
    <n v="122"/>
    <x v="66"/>
    <s v="106000 Completed Constr not Classfd"/>
    <n v="1"/>
    <n v="2101.15"/>
    <n v="0"/>
    <n v="0"/>
    <n v="0"/>
    <n v="0"/>
    <n v="0"/>
    <n v="2101.15"/>
    <s v="Wyoming"/>
    <d v="2021-12-01T00:00:00"/>
    <x v="0"/>
    <x v="10"/>
    <x v="0"/>
    <s v="Cheyenne Light Fuel &amp; Power Co"/>
    <x v="4"/>
    <x v="40"/>
  </r>
  <r>
    <n v="5"/>
    <n v="122"/>
    <x v="66"/>
    <s v="106000 Completed Constr not Classfd"/>
    <n v="1"/>
    <n v="2101.15"/>
    <n v="0"/>
    <n v="0"/>
    <n v="0"/>
    <n v="0"/>
    <n v="0"/>
    <n v="2101.15"/>
    <s v="Wyoming"/>
    <d v="2021-12-01T00:00:00"/>
    <x v="0"/>
    <x v="11"/>
    <x v="0"/>
    <s v="Cheyenne Light Fuel &amp; Power Co"/>
    <x v="4"/>
    <x v="40"/>
  </r>
  <r>
    <n v="5"/>
    <n v="122"/>
    <x v="66"/>
    <s v="106000 Completed Constr not Classfd"/>
    <n v="1"/>
    <n v="2101.15"/>
    <n v="0"/>
    <n v="0"/>
    <n v="0"/>
    <n v="0"/>
    <n v="0"/>
    <n v="2101.15"/>
    <s v="Wyoming"/>
    <d v="2021-12-01T00:00:00"/>
    <x v="0"/>
    <x v="12"/>
    <x v="0"/>
    <s v="Cheyenne Light Fuel &amp; Power Co"/>
    <x v="4"/>
    <x v="40"/>
  </r>
  <r>
    <n v="5"/>
    <n v="122"/>
    <x v="67"/>
    <s v="106000 Completed Constr not Classfd"/>
    <n v="1"/>
    <n v="110278.27"/>
    <n v="1674.57"/>
    <n v="0"/>
    <n v="0"/>
    <n v="0"/>
    <n v="0"/>
    <n v="111952.84"/>
    <s v="Wyoming"/>
    <d v="2021-12-01T00:00:00"/>
    <x v="0"/>
    <x v="0"/>
    <x v="0"/>
    <s v="Cheyenne Light Fuel &amp; Power Co"/>
    <x v="4"/>
    <x v="41"/>
  </r>
  <r>
    <n v="5"/>
    <n v="122"/>
    <x v="67"/>
    <s v="106000 Completed Constr not Classfd"/>
    <n v="1"/>
    <n v="111952.84"/>
    <n v="4577.41"/>
    <n v="0"/>
    <n v="0"/>
    <n v="0"/>
    <n v="0"/>
    <n v="116530.25"/>
    <s v="Wyoming"/>
    <d v="2021-12-01T00:00:00"/>
    <x v="0"/>
    <x v="1"/>
    <x v="0"/>
    <s v="Cheyenne Light Fuel &amp; Power Co"/>
    <x v="4"/>
    <x v="41"/>
  </r>
  <r>
    <n v="5"/>
    <n v="122"/>
    <x v="67"/>
    <s v="106000 Completed Constr not Classfd"/>
    <n v="1"/>
    <n v="116530.25"/>
    <n v="13646.210000000001"/>
    <n v="0"/>
    <n v="0"/>
    <n v="0"/>
    <n v="0"/>
    <n v="130176.46"/>
    <s v="Wyoming"/>
    <d v="2021-12-01T00:00:00"/>
    <x v="0"/>
    <x v="2"/>
    <x v="0"/>
    <s v="Cheyenne Light Fuel &amp; Power Co"/>
    <x v="4"/>
    <x v="41"/>
  </r>
  <r>
    <n v="5"/>
    <n v="122"/>
    <x v="67"/>
    <s v="106000 Completed Constr not Classfd"/>
    <n v="1"/>
    <n v="130176.46"/>
    <n v="13271.29"/>
    <n v="0"/>
    <n v="0"/>
    <n v="0"/>
    <n v="0"/>
    <n v="143447.75"/>
    <s v="Wyoming"/>
    <d v="2021-12-01T00:00:00"/>
    <x v="0"/>
    <x v="3"/>
    <x v="0"/>
    <s v="Cheyenne Light Fuel &amp; Power Co"/>
    <x v="4"/>
    <x v="41"/>
  </r>
  <r>
    <n v="5"/>
    <n v="122"/>
    <x v="67"/>
    <s v="106000 Completed Constr not Classfd"/>
    <n v="1"/>
    <n v="143447.75"/>
    <n v="14591.54"/>
    <n v="0"/>
    <n v="0"/>
    <n v="0"/>
    <n v="0"/>
    <n v="158039.29"/>
    <s v="Wyoming"/>
    <d v="2021-12-01T00:00:00"/>
    <x v="0"/>
    <x v="4"/>
    <x v="0"/>
    <s v="Cheyenne Light Fuel &amp; Power Co"/>
    <x v="4"/>
    <x v="41"/>
  </r>
  <r>
    <n v="5"/>
    <n v="122"/>
    <x v="67"/>
    <s v="106000 Completed Constr not Classfd"/>
    <n v="1"/>
    <n v="158039.29"/>
    <n v="36820.400000000001"/>
    <n v="0"/>
    <n v="0"/>
    <n v="0"/>
    <n v="0"/>
    <n v="194859.69"/>
    <s v="Wyoming"/>
    <d v="2021-12-01T00:00:00"/>
    <x v="0"/>
    <x v="5"/>
    <x v="0"/>
    <s v="Cheyenne Light Fuel &amp; Power Co"/>
    <x v="4"/>
    <x v="41"/>
  </r>
  <r>
    <n v="5"/>
    <n v="122"/>
    <x v="67"/>
    <s v="106000 Completed Constr not Classfd"/>
    <n v="1"/>
    <n v="194859.69"/>
    <n v="14227.15"/>
    <n v="0"/>
    <n v="0"/>
    <n v="0"/>
    <n v="0"/>
    <n v="209086.84"/>
    <s v="Wyoming"/>
    <d v="2021-12-01T00:00:00"/>
    <x v="0"/>
    <x v="6"/>
    <x v="0"/>
    <s v="Cheyenne Light Fuel &amp; Power Co"/>
    <x v="4"/>
    <x v="41"/>
  </r>
  <r>
    <n v="5"/>
    <n v="122"/>
    <x v="67"/>
    <s v="106000 Completed Constr not Classfd"/>
    <n v="1"/>
    <n v="209086.84"/>
    <n v="114578.32"/>
    <n v="0"/>
    <n v="0"/>
    <n v="0"/>
    <n v="0"/>
    <n v="323665.16000000003"/>
    <s v="Wyoming"/>
    <d v="2021-12-01T00:00:00"/>
    <x v="0"/>
    <x v="7"/>
    <x v="0"/>
    <s v="Cheyenne Light Fuel &amp; Power Co"/>
    <x v="4"/>
    <x v="41"/>
  </r>
  <r>
    <n v="5"/>
    <n v="122"/>
    <x v="67"/>
    <s v="106000 Completed Constr not Classfd"/>
    <n v="1"/>
    <n v="323665.16000000003"/>
    <n v="-23931.68"/>
    <n v="0"/>
    <n v="0"/>
    <n v="0"/>
    <n v="0"/>
    <n v="299733.48"/>
    <s v="Wyoming"/>
    <d v="2021-12-01T00:00:00"/>
    <x v="0"/>
    <x v="8"/>
    <x v="0"/>
    <s v="Cheyenne Light Fuel &amp; Power Co"/>
    <x v="4"/>
    <x v="41"/>
  </r>
  <r>
    <n v="5"/>
    <n v="122"/>
    <x v="67"/>
    <s v="106000 Completed Constr not Classfd"/>
    <n v="1"/>
    <n v="299733.48"/>
    <n v="12181.800000000001"/>
    <n v="0"/>
    <n v="0"/>
    <n v="0"/>
    <n v="0"/>
    <n v="311915.28000000003"/>
    <s v="Wyoming"/>
    <d v="2021-12-01T00:00:00"/>
    <x v="0"/>
    <x v="9"/>
    <x v="0"/>
    <s v="Cheyenne Light Fuel &amp; Power Co"/>
    <x v="4"/>
    <x v="41"/>
  </r>
  <r>
    <n v="5"/>
    <n v="122"/>
    <x v="67"/>
    <s v="106000 Completed Constr not Classfd"/>
    <n v="1"/>
    <n v="311915.28000000003"/>
    <n v="11395.82"/>
    <n v="0"/>
    <n v="0"/>
    <n v="0"/>
    <n v="0"/>
    <n v="323311.10000000003"/>
    <s v="Wyoming"/>
    <d v="2021-12-01T00:00:00"/>
    <x v="0"/>
    <x v="10"/>
    <x v="0"/>
    <s v="Cheyenne Light Fuel &amp; Power Co"/>
    <x v="4"/>
    <x v="41"/>
  </r>
  <r>
    <n v="5"/>
    <n v="122"/>
    <x v="67"/>
    <s v="106000 Completed Constr not Classfd"/>
    <n v="1"/>
    <n v="323311.10000000003"/>
    <n v="10176.93"/>
    <n v="0"/>
    <n v="0"/>
    <n v="0"/>
    <n v="0"/>
    <n v="333488.03000000003"/>
    <s v="Wyoming"/>
    <d v="2021-12-01T00:00:00"/>
    <x v="0"/>
    <x v="11"/>
    <x v="0"/>
    <s v="Cheyenne Light Fuel &amp; Power Co"/>
    <x v="4"/>
    <x v="41"/>
  </r>
  <r>
    <n v="5"/>
    <n v="122"/>
    <x v="67"/>
    <s v="106000 Completed Constr not Classfd"/>
    <n v="1"/>
    <n v="333488.03000000003"/>
    <n v="-63660.060000000005"/>
    <n v="0"/>
    <n v="0"/>
    <n v="0"/>
    <n v="0"/>
    <n v="269827.97000000003"/>
    <s v="Wyoming"/>
    <d v="2021-12-01T00:00:00"/>
    <x v="0"/>
    <x v="12"/>
    <x v="0"/>
    <s v="Cheyenne Light Fuel &amp; Power Co"/>
    <x v="4"/>
    <x v="41"/>
  </r>
  <r>
    <n v="5"/>
    <n v="122"/>
    <x v="68"/>
    <s v="106000 Completed Constr not Classfd"/>
    <n v="1"/>
    <n v="0"/>
    <n v="0"/>
    <n v="0"/>
    <n v="0"/>
    <n v="0"/>
    <n v="0"/>
    <n v="0"/>
    <s v="Wyoming"/>
    <d v="2021-12-01T00:00:00"/>
    <x v="0"/>
    <x v="0"/>
    <x v="0"/>
    <s v="Cheyenne Light Fuel &amp; Power Co"/>
    <x v="0"/>
    <x v="2"/>
  </r>
  <r>
    <n v="5"/>
    <n v="122"/>
    <x v="68"/>
    <s v="106000 Completed Constr not Classfd"/>
    <n v="1"/>
    <n v="0"/>
    <n v="0"/>
    <n v="0"/>
    <n v="0"/>
    <n v="0"/>
    <n v="0"/>
    <n v="0"/>
    <s v="Wyoming"/>
    <d v="2021-12-01T00:00:00"/>
    <x v="0"/>
    <x v="1"/>
    <x v="0"/>
    <s v="Cheyenne Light Fuel &amp; Power Co"/>
    <x v="0"/>
    <x v="2"/>
  </r>
  <r>
    <n v="5"/>
    <n v="122"/>
    <x v="68"/>
    <s v="106000 Completed Constr not Classfd"/>
    <n v="1"/>
    <n v="0"/>
    <n v="0"/>
    <n v="0"/>
    <n v="0"/>
    <n v="0"/>
    <n v="0"/>
    <n v="0"/>
    <s v="Wyoming"/>
    <d v="2021-12-01T00:00:00"/>
    <x v="0"/>
    <x v="2"/>
    <x v="0"/>
    <s v="Cheyenne Light Fuel &amp; Power Co"/>
    <x v="0"/>
    <x v="2"/>
  </r>
  <r>
    <n v="5"/>
    <n v="122"/>
    <x v="68"/>
    <s v="106000 Completed Constr not Classfd"/>
    <n v="1"/>
    <n v="0"/>
    <n v="0"/>
    <n v="0"/>
    <n v="0"/>
    <n v="0"/>
    <n v="0"/>
    <n v="0"/>
    <s v="Wyoming"/>
    <d v="2021-12-01T00:00:00"/>
    <x v="0"/>
    <x v="3"/>
    <x v="0"/>
    <s v="Cheyenne Light Fuel &amp; Power Co"/>
    <x v="0"/>
    <x v="2"/>
  </r>
  <r>
    <n v="5"/>
    <n v="122"/>
    <x v="68"/>
    <s v="106000 Completed Constr not Classfd"/>
    <n v="1"/>
    <n v="0"/>
    <n v="0"/>
    <n v="0"/>
    <n v="0"/>
    <n v="0"/>
    <n v="0"/>
    <n v="0"/>
    <s v="Wyoming"/>
    <d v="2021-12-01T00:00:00"/>
    <x v="0"/>
    <x v="4"/>
    <x v="0"/>
    <s v="Cheyenne Light Fuel &amp; Power Co"/>
    <x v="0"/>
    <x v="2"/>
  </r>
  <r>
    <n v="5"/>
    <n v="122"/>
    <x v="68"/>
    <s v="106000 Completed Constr not Classfd"/>
    <n v="1"/>
    <n v="0"/>
    <n v="0"/>
    <n v="0"/>
    <n v="0"/>
    <n v="0"/>
    <n v="0"/>
    <n v="0"/>
    <s v="Wyoming"/>
    <d v="2021-12-01T00:00:00"/>
    <x v="0"/>
    <x v="5"/>
    <x v="0"/>
    <s v="Cheyenne Light Fuel &amp; Power Co"/>
    <x v="0"/>
    <x v="2"/>
  </r>
  <r>
    <n v="5"/>
    <n v="122"/>
    <x v="68"/>
    <s v="106000 Completed Constr not Classfd"/>
    <n v="1"/>
    <n v="0"/>
    <n v="0"/>
    <n v="0"/>
    <n v="0"/>
    <n v="0"/>
    <n v="0"/>
    <n v="0"/>
    <s v="Wyoming"/>
    <d v="2021-12-01T00:00:00"/>
    <x v="0"/>
    <x v="6"/>
    <x v="0"/>
    <s v="Cheyenne Light Fuel &amp; Power Co"/>
    <x v="0"/>
    <x v="2"/>
  </r>
  <r>
    <n v="5"/>
    <n v="122"/>
    <x v="68"/>
    <s v="106000 Completed Constr not Classfd"/>
    <n v="1"/>
    <n v="0"/>
    <n v="0"/>
    <n v="0"/>
    <n v="0"/>
    <n v="0"/>
    <n v="0"/>
    <n v="0"/>
    <s v="Wyoming"/>
    <d v="2021-12-01T00:00:00"/>
    <x v="0"/>
    <x v="7"/>
    <x v="0"/>
    <s v="Cheyenne Light Fuel &amp; Power Co"/>
    <x v="0"/>
    <x v="2"/>
  </r>
  <r>
    <n v="5"/>
    <n v="122"/>
    <x v="68"/>
    <s v="106000 Completed Constr not Classfd"/>
    <n v="1"/>
    <n v="0"/>
    <n v="0"/>
    <n v="0"/>
    <n v="0"/>
    <n v="0"/>
    <n v="0"/>
    <n v="0"/>
    <s v="Wyoming"/>
    <d v="2021-12-01T00:00:00"/>
    <x v="0"/>
    <x v="8"/>
    <x v="0"/>
    <s v="Cheyenne Light Fuel &amp; Power Co"/>
    <x v="0"/>
    <x v="2"/>
  </r>
  <r>
    <n v="5"/>
    <n v="122"/>
    <x v="68"/>
    <s v="106000 Completed Constr not Classfd"/>
    <n v="1"/>
    <n v="0"/>
    <n v="0"/>
    <n v="0"/>
    <n v="0"/>
    <n v="0"/>
    <n v="0"/>
    <n v="0"/>
    <s v="Wyoming"/>
    <d v="2021-12-01T00:00:00"/>
    <x v="0"/>
    <x v="9"/>
    <x v="0"/>
    <s v="Cheyenne Light Fuel &amp; Power Co"/>
    <x v="0"/>
    <x v="2"/>
  </r>
  <r>
    <n v="5"/>
    <n v="122"/>
    <x v="68"/>
    <s v="106000 Completed Constr not Classfd"/>
    <n v="1"/>
    <n v="0"/>
    <n v="0"/>
    <n v="0"/>
    <n v="0"/>
    <n v="0"/>
    <n v="0"/>
    <n v="0"/>
    <s v="Wyoming"/>
    <d v="2021-12-01T00:00:00"/>
    <x v="0"/>
    <x v="10"/>
    <x v="0"/>
    <s v="Cheyenne Light Fuel &amp; Power Co"/>
    <x v="0"/>
    <x v="2"/>
  </r>
  <r>
    <n v="5"/>
    <n v="122"/>
    <x v="68"/>
    <s v="106000 Completed Constr not Classfd"/>
    <n v="1"/>
    <n v="0"/>
    <n v="0"/>
    <n v="0"/>
    <n v="0"/>
    <n v="0"/>
    <n v="0"/>
    <n v="0"/>
    <s v="Wyoming"/>
    <d v="2021-12-01T00:00:00"/>
    <x v="0"/>
    <x v="11"/>
    <x v="0"/>
    <s v="Cheyenne Light Fuel &amp; Power Co"/>
    <x v="0"/>
    <x v="2"/>
  </r>
  <r>
    <n v="5"/>
    <n v="122"/>
    <x v="68"/>
    <s v="106000 Completed Constr not Classfd"/>
    <n v="1"/>
    <n v="0"/>
    <n v="501752.46"/>
    <n v="0"/>
    <n v="0"/>
    <n v="0"/>
    <n v="0"/>
    <n v="501752.46"/>
    <s v="Wyoming"/>
    <d v="2021-12-01T00:00:00"/>
    <x v="0"/>
    <x v="12"/>
    <x v="0"/>
    <s v="Cheyenne Light Fuel &amp; Power Co"/>
    <x v="0"/>
    <x v="2"/>
  </r>
  <r>
    <n v="5"/>
    <n v="122"/>
    <x v="69"/>
    <s v="106000 Completed Constr not Classfd"/>
    <n v="1"/>
    <n v="15173.550000000001"/>
    <n v="-15173.550000000001"/>
    <n v="0"/>
    <n v="0"/>
    <n v="0"/>
    <n v="0"/>
    <n v="0"/>
    <s v="Wyoming"/>
    <d v="2021-12-01T00:00:00"/>
    <x v="0"/>
    <x v="0"/>
    <x v="0"/>
    <s v="Cheyenne Light Fuel &amp; Power Co"/>
    <x v="0"/>
    <x v="3"/>
  </r>
  <r>
    <n v="5"/>
    <n v="122"/>
    <x v="69"/>
    <s v="106000 Completed Constr not Classfd"/>
    <n v="1"/>
    <n v="0"/>
    <n v="0"/>
    <n v="0"/>
    <n v="0"/>
    <n v="0"/>
    <n v="0"/>
    <n v="0"/>
    <s v="Wyoming"/>
    <d v="2021-12-01T00:00:00"/>
    <x v="0"/>
    <x v="1"/>
    <x v="0"/>
    <s v="Cheyenne Light Fuel &amp; Power Co"/>
    <x v="0"/>
    <x v="3"/>
  </r>
  <r>
    <n v="5"/>
    <n v="122"/>
    <x v="69"/>
    <s v="106000 Completed Constr not Classfd"/>
    <n v="1"/>
    <n v="0"/>
    <n v="0"/>
    <n v="0"/>
    <n v="0"/>
    <n v="0"/>
    <n v="0"/>
    <n v="0"/>
    <s v="Wyoming"/>
    <d v="2021-12-01T00:00:00"/>
    <x v="0"/>
    <x v="2"/>
    <x v="0"/>
    <s v="Cheyenne Light Fuel &amp; Power Co"/>
    <x v="0"/>
    <x v="3"/>
  </r>
  <r>
    <n v="5"/>
    <n v="122"/>
    <x v="69"/>
    <s v="106000 Completed Constr not Classfd"/>
    <n v="1"/>
    <n v="0"/>
    <n v="0"/>
    <n v="0"/>
    <n v="0"/>
    <n v="0"/>
    <n v="0"/>
    <n v="0"/>
    <s v="Wyoming"/>
    <d v="2021-12-01T00:00:00"/>
    <x v="0"/>
    <x v="3"/>
    <x v="0"/>
    <s v="Cheyenne Light Fuel &amp; Power Co"/>
    <x v="0"/>
    <x v="3"/>
  </r>
  <r>
    <n v="5"/>
    <n v="122"/>
    <x v="69"/>
    <s v="106000 Completed Constr not Classfd"/>
    <n v="1"/>
    <n v="0"/>
    <n v="0"/>
    <n v="0"/>
    <n v="0"/>
    <n v="0"/>
    <n v="0"/>
    <n v="0"/>
    <s v="Wyoming"/>
    <d v="2021-12-01T00:00:00"/>
    <x v="0"/>
    <x v="4"/>
    <x v="0"/>
    <s v="Cheyenne Light Fuel &amp; Power Co"/>
    <x v="0"/>
    <x v="3"/>
  </r>
  <r>
    <n v="5"/>
    <n v="122"/>
    <x v="69"/>
    <s v="106000 Completed Constr not Classfd"/>
    <n v="1"/>
    <n v="0"/>
    <n v="0"/>
    <n v="0"/>
    <n v="0"/>
    <n v="0"/>
    <n v="0"/>
    <n v="0"/>
    <s v="Wyoming"/>
    <d v="2021-12-01T00:00:00"/>
    <x v="0"/>
    <x v="5"/>
    <x v="0"/>
    <s v="Cheyenne Light Fuel &amp; Power Co"/>
    <x v="0"/>
    <x v="3"/>
  </r>
  <r>
    <n v="5"/>
    <n v="122"/>
    <x v="69"/>
    <s v="106000 Completed Constr not Classfd"/>
    <n v="1"/>
    <n v="0"/>
    <n v="0"/>
    <n v="0"/>
    <n v="0"/>
    <n v="0"/>
    <n v="0"/>
    <n v="0"/>
    <s v="Wyoming"/>
    <d v="2021-12-01T00:00:00"/>
    <x v="0"/>
    <x v="6"/>
    <x v="0"/>
    <s v="Cheyenne Light Fuel &amp; Power Co"/>
    <x v="0"/>
    <x v="3"/>
  </r>
  <r>
    <n v="5"/>
    <n v="122"/>
    <x v="69"/>
    <s v="106000 Completed Constr not Classfd"/>
    <n v="1"/>
    <n v="0"/>
    <n v="0"/>
    <n v="0"/>
    <n v="0"/>
    <n v="0"/>
    <n v="0"/>
    <n v="0"/>
    <s v="Wyoming"/>
    <d v="2021-12-01T00:00:00"/>
    <x v="0"/>
    <x v="7"/>
    <x v="0"/>
    <s v="Cheyenne Light Fuel &amp; Power Co"/>
    <x v="0"/>
    <x v="3"/>
  </r>
  <r>
    <n v="5"/>
    <n v="122"/>
    <x v="69"/>
    <s v="106000 Completed Constr not Classfd"/>
    <n v="1"/>
    <n v="0"/>
    <n v="0"/>
    <n v="0"/>
    <n v="0"/>
    <n v="0"/>
    <n v="0"/>
    <n v="0"/>
    <s v="Wyoming"/>
    <d v="2021-12-01T00:00:00"/>
    <x v="0"/>
    <x v="8"/>
    <x v="0"/>
    <s v="Cheyenne Light Fuel &amp; Power Co"/>
    <x v="0"/>
    <x v="3"/>
  </r>
  <r>
    <n v="5"/>
    <n v="122"/>
    <x v="69"/>
    <s v="106000 Completed Constr not Classfd"/>
    <n v="1"/>
    <n v="0"/>
    <n v="0"/>
    <n v="0"/>
    <n v="0"/>
    <n v="0"/>
    <n v="0"/>
    <n v="0"/>
    <s v="Wyoming"/>
    <d v="2021-12-01T00:00:00"/>
    <x v="0"/>
    <x v="9"/>
    <x v="0"/>
    <s v="Cheyenne Light Fuel &amp; Power Co"/>
    <x v="0"/>
    <x v="3"/>
  </r>
  <r>
    <n v="5"/>
    <n v="122"/>
    <x v="69"/>
    <s v="106000 Completed Constr not Classfd"/>
    <n v="1"/>
    <n v="0"/>
    <n v="0"/>
    <n v="0"/>
    <n v="0"/>
    <n v="0"/>
    <n v="0"/>
    <n v="0"/>
    <s v="Wyoming"/>
    <d v="2021-12-01T00:00:00"/>
    <x v="0"/>
    <x v="10"/>
    <x v="0"/>
    <s v="Cheyenne Light Fuel &amp; Power Co"/>
    <x v="0"/>
    <x v="3"/>
  </r>
  <r>
    <n v="5"/>
    <n v="122"/>
    <x v="69"/>
    <s v="106000 Completed Constr not Classfd"/>
    <n v="1"/>
    <n v="0"/>
    <n v="0"/>
    <n v="0"/>
    <n v="0"/>
    <n v="0"/>
    <n v="0"/>
    <n v="0"/>
    <s v="Wyoming"/>
    <d v="2021-12-01T00:00:00"/>
    <x v="0"/>
    <x v="11"/>
    <x v="0"/>
    <s v="Cheyenne Light Fuel &amp; Power Co"/>
    <x v="0"/>
    <x v="3"/>
  </r>
  <r>
    <n v="5"/>
    <n v="122"/>
    <x v="69"/>
    <s v="106000 Completed Constr not Classfd"/>
    <n v="1"/>
    <n v="0"/>
    <n v="0"/>
    <n v="0"/>
    <n v="0"/>
    <n v="0"/>
    <n v="0"/>
    <n v="0"/>
    <s v="Wyoming"/>
    <d v="2021-12-01T00:00:00"/>
    <x v="0"/>
    <x v="12"/>
    <x v="0"/>
    <s v="Cheyenne Light Fuel &amp; Power Co"/>
    <x v="0"/>
    <x v="3"/>
  </r>
  <r>
    <n v="5"/>
    <n v="122"/>
    <x v="70"/>
    <s v="106000 Completed Constr not Classfd"/>
    <n v="1"/>
    <n v="0"/>
    <n v="0"/>
    <n v="0"/>
    <n v="0"/>
    <n v="0"/>
    <n v="0"/>
    <n v="0"/>
    <s v="Wyoming"/>
    <d v="2021-12-01T00:00:00"/>
    <x v="0"/>
    <x v="0"/>
    <x v="0"/>
    <s v="Cheyenne Light Fuel &amp; Power Co"/>
    <x v="0"/>
    <x v="3"/>
  </r>
  <r>
    <n v="5"/>
    <n v="122"/>
    <x v="70"/>
    <s v="106000 Completed Constr not Classfd"/>
    <n v="1"/>
    <n v="0"/>
    <n v="0"/>
    <n v="0"/>
    <n v="0"/>
    <n v="0"/>
    <n v="0"/>
    <n v="0"/>
    <s v="Wyoming"/>
    <d v="2021-12-01T00:00:00"/>
    <x v="0"/>
    <x v="1"/>
    <x v="0"/>
    <s v="Cheyenne Light Fuel &amp; Power Co"/>
    <x v="0"/>
    <x v="3"/>
  </r>
  <r>
    <n v="5"/>
    <n v="122"/>
    <x v="70"/>
    <s v="106000 Completed Constr not Classfd"/>
    <n v="1"/>
    <n v="0"/>
    <n v="0"/>
    <n v="0"/>
    <n v="0"/>
    <n v="0"/>
    <n v="0"/>
    <n v="0"/>
    <s v="Wyoming"/>
    <d v="2021-12-01T00:00:00"/>
    <x v="0"/>
    <x v="2"/>
    <x v="0"/>
    <s v="Cheyenne Light Fuel &amp; Power Co"/>
    <x v="0"/>
    <x v="3"/>
  </r>
  <r>
    <n v="5"/>
    <n v="122"/>
    <x v="70"/>
    <s v="106000 Completed Constr not Classfd"/>
    <n v="1"/>
    <n v="0"/>
    <n v="0"/>
    <n v="0"/>
    <n v="0"/>
    <n v="0"/>
    <n v="0"/>
    <n v="0"/>
    <s v="Wyoming"/>
    <d v="2021-12-01T00:00:00"/>
    <x v="0"/>
    <x v="3"/>
    <x v="0"/>
    <s v="Cheyenne Light Fuel &amp; Power Co"/>
    <x v="0"/>
    <x v="3"/>
  </r>
  <r>
    <n v="5"/>
    <n v="122"/>
    <x v="70"/>
    <s v="106000 Completed Constr not Classfd"/>
    <n v="1"/>
    <n v="0"/>
    <n v="0"/>
    <n v="0"/>
    <n v="0"/>
    <n v="0"/>
    <n v="0"/>
    <n v="0"/>
    <s v="Wyoming"/>
    <d v="2021-12-01T00:00:00"/>
    <x v="0"/>
    <x v="4"/>
    <x v="0"/>
    <s v="Cheyenne Light Fuel &amp; Power Co"/>
    <x v="0"/>
    <x v="3"/>
  </r>
  <r>
    <n v="5"/>
    <n v="122"/>
    <x v="70"/>
    <s v="106000 Completed Constr not Classfd"/>
    <n v="1"/>
    <n v="0"/>
    <n v="0"/>
    <n v="0"/>
    <n v="0"/>
    <n v="0"/>
    <n v="0"/>
    <n v="0"/>
    <s v="Wyoming"/>
    <d v="2021-12-01T00:00:00"/>
    <x v="0"/>
    <x v="5"/>
    <x v="0"/>
    <s v="Cheyenne Light Fuel &amp; Power Co"/>
    <x v="0"/>
    <x v="3"/>
  </r>
  <r>
    <n v="5"/>
    <n v="122"/>
    <x v="70"/>
    <s v="106000 Completed Constr not Classfd"/>
    <n v="1"/>
    <n v="0"/>
    <n v="0"/>
    <n v="0"/>
    <n v="0"/>
    <n v="0"/>
    <n v="0"/>
    <n v="0"/>
    <s v="Wyoming"/>
    <d v="2021-12-01T00:00:00"/>
    <x v="0"/>
    <x v="6"/>
    <x v="0"/>
    <s v="Cheyenne Light Fuel &amp; Power Co"/>
    <x v="0"/>
    <x v="3"/>
  </r>
  <r>
    <n v="5"/>
    <n v="122"/>
    <x v="70"/>
    <s v="106000 Completed Constr not Classfd"/>
    <n v="1"/>
    <n v="0"/>
    <n v="0"/>
    <n v="0"/>
    <n v="0"/>
    <n v="0"/>
    <n v="0"/>
    <n v="0"/>
    <s v="Wyoming"/>
    <d v="2021-12-01T00:00:00"/>
    <x v="0"/>
    <x v="7"/>
    <x v="0"/>
    <s v="Cheyenne Light Fuel &amp; Power Co"/>
    <x v="0"/>
    <x v="3"/>
  </r>
  <r>
    <n v="5"/>
    <n v="122"/>
    <x v="70"/>
    <s v="106000 Completed Constr not Classfd"/>
    <n v="1"/>
    <n v="0"/>
    <n v="0"/>
    <n v="0"/>
    <n v="0"/>
    <n v="0"/>
    <n v="0"/>
    <n v="0"/>
    <s v="Wyoming"/>
    <d v="2021-12-01T00:00:00"/>
    <x v="0"/>
    <x v="8"/>
    <x v="0"/>
    <s v="Cheyenne Light Fuel &amp; Power Co"/>
    <x v="0"/>
    <x v="3"/>
  </r>
  <r>
    <n v="5"/>
    <n v="122"/>
    <x v="70"/>
    <s v="106000 Completed Constr not Classfd"/>
    <n v="1"/>
    <n v="0"/>
    <n v="0"/>
    <n v="0"/>
    <n v="0"/>
    <n v="0"/>
    <n v="0"/>
    <n v="0"/>
    <s v="Wyoming"/>
    <d v="2021-12-01T00:00:00"/>
    <x v="0"/>
    <x v="9"/>
    <x v="0"/>
    <s v="Cheyenne Light Fuel &amp; Power Co"/>
    <x v="0"/>
    <x v="3"/>
  </r>
  <r>
    <n v="5"/>
    <n v="122"/>
    <x v="70"/>
    <s v="106000 Completed Constr not Classfd"/>
    <n v="1"/>
    <n v="0"/>
    <n v="0"/>
    <n v="0"/>
    <n v="0"/>
    <n v="0"/>
    <n v="0"/>
    <n v="0"/>
    <s v="Wyoming"/>
    <d v="2021-12-01T00:00:00"/>
    <x v="0"/>
    <x v="10"/>
    <x v="0"/>
    <s v="Cheyenne Light Fuel &amp; Power Co"/>
    <x v="0"/>
    <x v="3"/>
  </r>
  <r>
    <n v="5"/>
    <n v="122"/>
    <x v="70"/>
    <s v="106000 Completed Constr not Classfd"/>
    <n v="1"/>
    <n v="0"/>
    <n v="0"/>
    <n v="0"/>
    <n v="0"/>
    <n v="0"/>
    <n v="0"/>
    <n v="0"/>
    <s v="Wyoming"/>
    <d v="2021-12-01T00:00:00"/>
    <x v="0"/>
    <x v="11"/>
    <x v="0"/>
    <s v="Cheyenne Light Fuel &amp; Power Co"/>
    <x v="0"/>
    <x v="3"/>
  </r>
  <r>
    <n v="5"/>
    <n v="122"/>
    <x v="70"/>
    <s v="106000 Completed Constr not Classfd"/>
    <n v="1"/>
    <n v="0"/>
    <n v="0"/>
    <n v="0"/>
    <n v="0"/>
    <n v="0"/>
    <n v="0"/>
    <n v="0"/>
    <s v="Wyoming"/>
    <d v="2021-12-01T00:00:00"/>
    <x v="0"/>
    <x v="12"/>
    <x v="0"/>
    <s v="Cheyenne Light Fuel &amp; Power Co"/>
    <x v="0"/>
    <x v="3"/>
  </r>
  <r>
    <n v="5"/>
    <n v="122"/>
    <x v="71"/>
    <s v="106000 Completed Constr not Classfd"/>
    <n v="1"/>
    <n v="0"/>
    <n v="0"/>
    <n v="0"/>
    <n v="0"/>
    <n v="0"/>
    <n v="0"/>
    <n v="0"/>
    <s v="Wyoming"/>
    <d v="2021-12-01T00:00:00"/>
    <x v="0"/>
    <x v="0"/>
    <x v="0"/>
    <s v="Cheyenne Light Fuel &amp; Power Co"/>
    <x v="0"/>
    <x v="0"/>
  </r>
  <r>
    <n v="5"/>
    <n v="122"/>
    <x v="71"/>
    <s v="106000 Completed Constr not Classfd"/>
    <n v="1"/>
    <n v="0"/>
    <n v="0"/>
    <n v="0"/>
    <n v="0"/>
    <n v="0"/>
    <n v="0"/>
    <n v="0"/>
    <s v="Wyoming"/>
    <d v="2021-12-01T00:00:00"/>
    <x v="0"/>
    <x v="1"/>
    <x v="0"/>
    <s v="Cheyenne Light Fuel &amp; Power Co"/>
    <x v="0"/>
    <x v="0"/>
  </r>
  <r>
    <n v="5"/>
    <n v="122"/>
    <x v="71"/>
    <s v="106000 Completed Constr not Classfd"/>
    <n v="1"/>
    <n v="0"/>
    <n v="0"/>
    <n v="0"/>
    <n v="0"/>
    <n v="0"/>
    <n v="0"/>
    <n v="0"/>
    <s v="Wyoming"/>
    <d v="2021-12-01T00:00:00"/>
    <x v="0"/>
    <x v="2"/>
    <x v="0"/>
    <s v="Cheyenne Light Fuel &amp; Power Co"/>
    <x v="0"/>
    <x v="0"/>
  </r>
  <r>
    <n v="5"/>
    <n v="122"/>
    <x v="71"/>
    <s v="106000 Completed Constr not Classfd"/>
    <n v="1"/>
    <n v="0"/>
    <n v="0"/>
    <n v="0"/>
    <n v="0"/>
    <n v="0"/>
    <n v="0"/>
    <n v="0"/>
    <s v="Wyoming"/>
    <d v="2021-12-01T00:00:00"/>
    <x v="0"/>
    <x v="3"/>
    <x v="0"/>
    <s v="Cheyenne Light Fuel &amp; Power Co"/>
    <x v="0"/>
    <x v="0"/>
  </r>
  <r>
    <n v="5"/>
    <n v="122"/>
    <x v="71"/>
    <s v="106000 Completed Constr not Classfd"/>
    <n v="1"/>
    <n v="0"/>
    <n v="0"/>
    <n v="0"/>
    <n v="0"/>
    <n v="0"/>
    <n v="0"/>
    <n v="0"/>
    <s v="Wyoming"/>
    <d v="2021-12-01T00:00:00"/>
    <x v="0"/>
    <x v="4"/>
    <x v="0"/>
    <s v="Cheyenne Light Fuel &amp; Power Co"/>
    <x v="0"/>
    <x v="0"/>
  </r>
  <r>
    <n v="5"/>
    <n v="122"/>
    <x v="71"/>
    <s v="106000 Completed Constr not Classfd"/>
    <n v="1"/>
    <n v="0"/>
    <n v="0"/>
    <n v="0"/>
    <n v="0"/>
    <n v="0"/>
    <n v="0"/>
    <n v="0"/>
    <s v="Wyoming"/>
    <d v="2021-12-01T00:00:00"/>
    <x v="0"/>
    <x v="5"/>
    <x v="0"/>
    <s v="Cheyenne Light Fuel &amp; Power Co"/>
    <x v="0"/>
    <x v="0"/>
  </r>
  <r>
    <n v="5"/>
    <n v="122"/>
    <x v="71"/>
    <s v="106000 Completed Constr not Classfd"/>
    <n v="1"/>
    <n v="0"/>
    <n v="0"/>
    <n v="0"/>
    <n v="0"/>
    <n v="0"/>
    <n v="0"/>
    <n v="0"/>
    <s v="Wyoming"/>
    <d v="2021-12-01T00:00:00"/>
    <x v="0"/>
    <x v="6"/>
    <x v="0"/>
    <s v="Cheyenne Light Fuel &amp; Power Co"/>
    <x v="0"/>
    <x v="0"/>
  </r>
  <r>
    <n v="5"/>
    <n v="122"/>
    <x v="71"/>
    <s v="106000 Completed Constr not Classfd"/>
    <n v="1"/>
    <n v="0"/>
    <n v="0"/>
    <n v="0"/>
    <n v="0"/>
    <n v="0"/>
    <n v="0"/>
    <n v="0"/>
    <s v="Wyoming"/>
    <d v="2021-12-01T00:00:00"/>
    <x v="0"/>
    <x v="7"/>
    <x v="0"/>
    <s v="Cheyenne Light Fuel &amp; Power Co"/>
    <x v="0"/>
    <x v="0"/>
  </r>
  <r>
    <n v="5"/>
    <n v="122"/>
    <x v="71"/>
    <s v="106000 Completed Constr not Classfd"/>
    <n v="1"/>
    <n v="0"/>
    <n v="0"/>
    <n v="0"/>
    <n v="0"/>
    <n v="0"/>
    <n v="0"/>
    <n v="0"/>
    <s v="Wyoming"/>
    <d v="2021-12-01T00:00:00"/>
    <x v="0"/>
    <x v="8"/>
    <x v="0"/>
    <s v="Cheyenne Light Fuel &amp; Power Co"/>
    <x v="0"/>
    <x v="0"/>
  </r>
  <r>
    <n v="5"/>
    <n v="122"/>
    <x v="71"/>
    <s v="106000 Completed Constr not Classfd"/>
    <n v="1"/>
    <n v="0"/>
    <n v="0"/>
    <n v="0"/>
    <n v="0"/>
    <n v="0"/>
    <n v="0"/>
    <n v="0"/>
    <s v="Wyoming"/>
    <d v="2021-12-01T00:00:00"/>
    <x v="0"/>
    <x v="9"/>
    <x v="0"/>
    <s v="Cheyenne Light Fuel &amp; Power Co"/>
    <x v="0"/>
    <x v="0"/>
  </r>
  <r>
    <n v="5"/>
    <n v="122"/>
    <x v="71"/>
    <s v="106000 Completed Constr not Classfd"/>
    <n v="1"/>
    <n v="0"/>
    <n v="0"/>
    <n v="0"/>
    <n v="0"/>
    <n v="0"/>
    <n v="0"/>
    <n v="0"/>
    <s v="Wyoming"/>
    <d v="2021-12-01T00:00:00"/>
    <x v="0"/>
    <x v="10"/>
    <x v="0"/>
    <s v="Cheyenne Light Fuel &amp; Power Co"/>
    <x v="0"/>
    <x v="0"/>
  </r>
  <r>
    <n v="5"/>
    <n v="122"/>
    <x v="71"/>
    <s v="106000 Completed Constr not Classfd"/>
    <n v="1"/>
    <n v="0"/>
    <n v="0"/>
    <n v="0"/>
    <n v="0"/>
    <n v="0"/>
    <n v="0"/>
    <n v="0"/>
    <s v="Wyoming"/>
    <d v="2021-12-01T00:00:00"/>
    <x v="0"/>
    <x v="11"/>
    <x v="0"/>
    <s v="Cheyenne Light Fuel &amp; Power Co"/>
    <x v="0"/>
    <x v="0"/>
  </r>
  <r>
    <n v="5"/>
    <n v="122"/>
    <x v="71"/>
    <s v="106000 Completed Constr not Classfd"/>
    <n v="1"/>
    <n v="0"/>
    <n v="0"/>
    <n v="0"/>
    <n v="0"/>
    <n v="0"/>
    <n v="0"/>
    <n v="0"/>
    <s v="Wyoming"/>
    <d v="2021-12-01T00:00:00"/>
    <x v="0"/>
    <x v="12"/>
    <x v="0"/>
    <s v="Cheyenne Light Fuel &amp; Power Co"/>
    <x v="0"/>
    <x v="0"/>
  </r>
  <r>
    <n v="5"/>
    <n v="122"/>
    <x v="0"/>
    <s v="106000 Completed Constr not Classfd"/>
    <n v="1"/>
    <n v="0"/>
    <n v="142955.57"/>
    <n v="0"/>
    <n v="0"/>
    <n v="0"/>
    <n v="0"/>
    <n v="142955.57"/>
    <s v="Wyoming"/>
    <d v="2021-12-01T00:00:00"/>
    <x v="0"/>
    <x v="0"/>
    <x v="0"/>
    <s v="Cheyenne Light Fuel &amp; Power Co"/>
    <x v="0"/>
    <x v="0"/>
  </r>
  <r>
    <n v="5"/>
    <n v="122"/>
    <x v="0"/>
    <s v="106000 Completed Constr not Classfd"/>
    <n v="1"/>
    <n v="142955.57"/>
    <n v="14587.050000000001"/>
    <n v="0"/>
    <n v="0"/>
    <n v="0"/>
    <n v="0"/>
    <n v="157542.62"/>
    <s v="Wyoming"/>
    <d v="2021-12-01T00:00:00"/>
    <x v="0"/>
    <x v="1"/>
    <x v="0"/>
    <s v="Cheyenne Light Fuel &amp; Power Co"/>
    <x v="0"/>
    <x v="0"/>
  </r>
  <r>
    <n v="5"/>
    <n v="122"/>
    <x v="0"/>
    <s v="106000 Completed Constr not Classfd"/>
    <n v="1"/>
    <n v="157542.62"/>
    <n v="627.61"/>
    <n v="0"/>
    <n v="0"/>
    <n v="0"/>
    <n v="0"/>
    <n v="158170.23000000001"/>
    <s v="Wyoming"/>
    <d v="2021-12-01T00:00:00"/>
    <x v="0"/>
    <x v="2"/>
    <x v="0"/>
    <s v="Cheyenne Light Fuel &amp; Power Co"/>
    <x v="0"/>
    <x v="0"/>
  </r>
  <r>
    <n v="5"/>
    <n v="122"/>
    <x v="0"/>
    <s v="106000 Completed Constr not Classfd"/>
    <n v="1"/>
    <n v="158170.23000000001"/>
    <n v="259.24"/>
    <n v="0"/>
    <n v="0"/>
    <n v="0"/>
    <n v="0"/>
    <n v="158429.47"/>
    <s v="Wyoming"/>
    <d v="2021-12-01T00:00:00"/>
    <x v="0"/>
    <x v="3"/>
    <x v="0"/>
    <s v="Cheyenne Light Fuel &amp; Power Co"/>
    <x v="0"/>
    <x v="0"/>
  </r>
  <r>
    <n v="5"/>
    <n v="122"/>
    <x v="0"/>
    <s v="106000 Completed Constr not Classfd"/>
    <n v="1"/>
    <n v="158429.47"/>
    <n v="-65490.9"/>
    <n v="0"/>
    <n v="0"/>
    <n v="0"/>
    <n v="0"/>
    <n v="92938.57"/>
    <s v="Wyoming"/>
    <d v="2021-12-01T00:00:00"/>
    <x v="0"/>
    <x v="4"/>
    <x v="0"/>
    <s v="Cheyenne Light Fuel &amp; Power Co"/>
    <x v="0"/>
    <x v="0"/>
  </r>
  <r>
    <n v="5"/>
    <n v="122"/>
    <x v="0"/>
    <s v="106000 Completed Constr not Classfd"/>
    <n v="1"/>
    <n v="92938.57"/>
    <n v="0"/>
    <n v="0"/>
    <n v="0"/>
    <n v="0"/>
    <n v="0"/>
    <n v="92938.57"/>
    <s v="Wyoming"/>
    <d v="2021-12-01T00:00:00"/>
    <x v="0"/>
    <x v="5"/>
    <x v="0"/>
    <s v="Cheyenne Light Fuel &amp; Power Co"/>
    <x v="0"/>
    <x v="0"/>
  </r>
  <r>
    <n v="5"/>
    <n v="122"/>
    <x v="0"/>
    <s v="106000 Completed Constr not Classfd"/>
    <n v="1"/>
    <n v="92938.57"/>
    <n v="-92938.57"/>
    <n v="0"/>
    <n v="0"/>
    <n v="0"/>
    <n v="0"/>
    <n v="0"/>
    <s v="Wyoming"/>
    <d v="2021-12-01T00:00:00"/>
    <x v="0"/>
    <x v="6"/>
    <x v="0"/>
    <s v="Cheyenne Light Fuel &amp; Power Co"/>
    <x v="0"/>
    <x v="0"/>
  </r>
  <r>
    <n v="5"/>
    <n v="122"/>
    <x v="0"/>
    <s v="106000 Completed Constr not Classfd"/>
    <n v="1"/>
    <n v="0"/>
    <n v="0"/>
    <n v="0"/>
    <n v="0"/>
    <n v="0"/>
    <n v="0"/>
    <n v="0"/>
    <s v="Wyoming"/>
    <d v="2021-12-01T00:00:00"/>
    <x v="0"/>
    <x v="7"/>
    <x v="0"/>
    <s v="Cheyenne Light Fuel &amp; Power Co"/>
    <x v="0"/>
    <x v="0"/>
  </r>
  <r>
    <n v="5"/>
    <n v="122"/>
    <x v="0"/>
    <s v="106000 Completed Constr not Classfd"/>
    <n v="1"/>
    <n v="0"/>
    <n v="0"/>
    <n v="0"/>
    <n v="0"/>
    <n v="0"/>
    <n v="0"/>
    <n v="0"/>
    <s v="Wyoming"/>
    <d v="2021-12-01T00:00:00"/>
    <x v="0"/>
    <x v="8"/>
    <x v="0"/>
    <s v="Cheyenne Light Fuel &amp; Power Co"/>
    <x v="0"/>
    <x v="0"/>
  </r>
  <r>
    <n v="5"/>
    <n v="122"/>
    <x v="0"/>
    <s v="106000 Completed Constr not Classfd"/>
    <n v="1"/>
    <n v="0"/>
    <n v="0"/>
    <n v="0"/>
    <n v="0"/>
    <n v="0"/>
    <n v="0"/>
    <n v="0"/>
    <s v="Wyoming"/>
    <d v="2021-12-01T00:00:00"/>
    <x v="0"/>
    <x v="9"/>
    <x v="0"/>
    <s v="Cheyenne Light Fuel &amp; Power Co"/>
    <x v="0"/>
    <x v="0"/>
  </r>
  <r>
    <n v="5"/>
    <n v="122"/>
    <x v="0"/>
    <s v="106000 Completed Constr not Classfd"/>
    <n v="1"/>
    <n v="0"/>
    <n v="0"/>
    <n v="0"/>
    <n v="0"/>
    <n v="0"/>
    <n v="0"/>
    <n v="0"/>
    <s v="Wyoming"/>
    <d v="2021-12-01T00:00:00"/>
    <x v="0"/>
    <x v="10"/>
    <x v="0"/>
    <s v="Cheyenne Light Fuel &amp; Power Co"/>
    <x v="0"/>
    <x v="0"/>
  </r>
  <r>
    <n v="5"/>
    <n v="122"/>
    <x v="0"/>
    <s v="106000 Completed Constr not Classfd"/>
    <n v="1"/>
    <n v="0"/>
    <n v="0"/>
    <n v="0"/>
    <n v="0"/>
    <n v="0"/>
    <n v="0"/>
    <n v="0"/>
    <s v="Wyoming"/>
    <d v="2021-12-01T00:00:00"/>
    <x v="0"/>
    <x v="11"/>
    <x v="0"/>
    <s v="Cheyenne Light Fuel &amp; Power Co"/>
    <x v="0"/>
    <x v="0"/>
  </r>
  <r>
    <n v="5"/>
    <n v="122"/>
    <x v="0"/>
    <s v="106000 Completed Constr not Classfd"/>
    <n v="1"/>
    <n v="0"/>
    <n v="120360.33"/>
    <n v="0"/>
    <n v="0"/>
    <n v="0"/>
    <n v="0"/>
    <n v="120360.33"/>
    <s v="Wyoming"/>
    <d v="2021-12-01T00:00:00"/>
    <x v="0"/>
    <x v="12"/>
    <x v="0"/>
    <s v="Cheyenne Light Fuel &amp; Power Co"/>
    <x v="0"/>
    <x v="0"/>
  </r>
  <r>
    <n v="5"/>
    <n v="122"/>
    <x v="1"/>
    <s v="106000 Completed Constr not Classfd"/>
    <n v="1"/>
    <n v="0"/>
    <n v="0"/>
    <n v="0"/>
    <n v="0"/>
    <n v="0"/>
    <n v="0"/>
    <n v="0"/>
    <s v="Wyoming"/>
    <d v="2021-12-01T00:00:00"/>
    <x v="0"/>
    <x v="0"/>
    <x v="0"/>
    <s v="Cheyenne Light Fuel &amp; Power Co"/>
    <x v="0"/>
    <x v="0"/>
  </r>
  <r>
    <n v="5"/>
    <n v="122"/>
    <x v="1"/>
    <s v="106000 Completed Constr not Classfd"/>
    <n v="1"/>
    <n v="0"/>
    <n v="0"/>
    <n v="0"/>
    <n v="0"/>
    <n v="0"/>
    <n v="0"/>
    <n v="0"/>
    <s v="Wyoming"/>
    <d v="2021-12-01T00:00:00"/>
    <x v="0"/>
    <x v="1"/>
    <x v="0"/>
    <s v="Cheyenne Light Fuel &amp; Power Co"/>
    <x v="0"/>
    <x v="0"/>
  </r>
  <r>
    <n v="5"/>
    <n v="122"/>
    <x v="1"/>
    <s v="106000 Completed Constr not Classfd"/>
    <n v="1"/>
    <n v="0"/>
    <n v="0"/>
    <n v="0"/>
    <n v="0"/>
    <n v="0"/>
    <n v="0"/>
    <n v="0"/>
    <s v="Wyoming"/>
    <d v="2021-12-01T00:00:00"/>
    <x v="0"/>
    <x v="2"/>
    <x v="0"/>
    <s v="Cheyenne Light Fuel &amp; Power Co"/>
    <x v="0"/>
    <x v="0"/>
  </r>
  <r>
    <n v="5"/>
    <n v="122"/>
    <x v="1"/>
    <s v="106000 Completed Constr not Classfd"/>
    <n v="1"/>
    <n v="0"/>
    <n v="0"/>
    <n v="0"/>
    <n v="0"/>
    <n v="0"/>
    <n v="0"/>
    <n v="0"/>
    <s v="Wyoming"/>
    <d v="2021-12-01T00:00:00"/>
    <x v="0"/>
    <x v="3"/>
    <x v="0"/>
    <s v="Cheyenne Light Fuel &amp; Power Co"/>
    <x v="0"/>
    <x v="0"/>
  </r>
  <r>
    <n v="5"/>
    <n v="122"/>
    <x v="1"/>
    <s v="106000 Completed Constr not Classfd"/>
    <n v="1"/>
    <n v="0"/>
    <n v="0"/>
    <n v="0"/>
    <n v="0"/>
    <n v="0"/>
    <n v="0"/>
    <n v="0"/>
    <s v="Wyoming"/>
    <d v="2021-12-01T00:00:00"/>
    <x v="0"/>
    <x v="4"/>
    <x v="0"/>
    <s v="Cheyenne Light Fuel &amp; Power Co"/>
    <x v="0"/>
    <x v="0"/>
  </r>
  <r>
    <n v="5"/>
    <n v="122"/>
    <x v="1"/>
    <s v="106000 Completed Constr not Classfd"/>
    <n v="1"/>
    <n v="0"/>
    <n v="0"/>
    <n v="0"/>
    <n v="0"/>
    <n v="0"/>
    <n v="0"/>
    <n v="0"/>
    <s v="Wyoming"/>
    <d v="2021-12-01T00:00:00"/>
    <x v="0"/>
    <x v="5"/>
    <x v="0"/>
    <s v="Cheyenne Light Fuel &amp; Power Co"/>
    <x v="0"/>
    <x v="0"/>
  </r>
  <r>
    <n v="5"/>
    <n v="122"/>
    <x v="1"/>
    <s v="106000 Completed Constr not Classfd"/>
    <n v="1"/>
    <n v="0"/>
    <n v="0"/>
    <n v="0"/>
    <n v="0"/>
    <n v="0"/>
    <n v="0"/>
    <n v="0"/>
    <s v="Wyoming"/>
    <d v="2021-12-01T00:00:00"/>
    <x v="0"/>
    <x v="6"/>
    <x v="0"/>
    <s v="Cheyenne Light Fuel &amp; Power Co"/>
    <x v="0"/>
    <x v="0"/>
  </r>
  <r>
    <n v="5"/>
    <n v="122"/>
    <x v="1"/>
    <s v="106000 Completed Constr not Classfd"/>
    <n v="1"/>
    <n v="0"/>
    <n v="0"/>
    <n v="0"/>
    <n v="0"/>
    <n v="0"/>
    <n v="0"/>
    <n v="0"/>
    <s v="Wyoming"/>
    <d v="2021-12-01T00:00:00"/>
    <x v="0"/>
    <x v="7"/>
    <x v="0"/>
    <s v="Cheyenne Light Fuel &amp; Power Co"/>
    <x v="0"/>
    <x v="0"/>
  </r>
  <r>
    <n v="5"/>
    <n v="122"/>
    <x v="1"/>
    <s v="106000 Completed Constr not Classfd"/>
    <n v="1"/>
    <n v="0"/>
    <n v="0"/>
    <n v="0"/>
    <n v="0"/>
    <n v="0"/>
    <n v="0"/>
    <n v="0"/>
    <s v="Wyoming"/>
    <d v="2021-12-01T00:00:00"/>
    <x v="0"/>
    <x v="8"/>
    <x v="0"/>
    <s v="Cheyenne Light Fuel &amp; Power Co"/>
    <x v="0"/>
    <x v="0"/>
  </r>
  <r>
    <n v="5"/>
    <n v="122"/>
    <x v="1"/>
    <s v="106000 Completed Constr not Classfd"/>
    <n v="1"/>
    <n v="0"/>
    <n v="0"/>
    <n v="0"/>
    <n v="0"/>
    <n v="0"/>
    <n v="0"/>
    <n v="0"/>
    <s v="Wyoming"/>
    <d v="2021-12-01T00:00:00"/>
    <x v="0"/>
    <x v="9"/>
    <x v="0"/>
    <s v="Cheyenne Light Fuel &amp; Power Co"/>
    <x v="0"/>
    <x v="0"/>
  </r>
  <r>
    <n v="5"/>
    <n v="122"/>
    <x v="1"/>
    <s v="106000 Completed Constr not Classfd"/>
    <n v="1"/>
    <n v="0"/>
    <n v="0"/>
    <n v="0"/>
    <n v="0"/>
    <n v="0"/>
    <n v="0"/>
    <n v="0"/>
    <s v="Wyoming"/>
    <d v="2021-12-01T00:00:00"/>
    <x v="0"/>
    <x v="10"/>
    <x v="0"/>
    <s v="Cheyenne Light Fuel &amp; Power Co"/>
    <x v="0"/>
    <x v="0"/>
  </r>
  <r>
    <n v="5"/>
    <n v="122"/>
    <x v="1"/>
    <s v="106000 Completed Constr not Classfd"/>
    <n v="1"/>
    <n v="0"/>
    <n v="0"/>
    <n v="0"/>
    <n v="0"/>
    <n v="0"/>
    <n v="0"/>
    <n v="0"/>
    <s v="Wyoming"/>
    <d v="2021-12-01T00:00:00"/>
    <x v="0"/>
    <x v="11"/>
    <x v="0"/>
    <s v="Cheyenne Light Fuel &amp; Power Co"/>
    <x v="0"/>
    <x v="0"/>
  </r>
  <r>
    <n v="5"/>
    <n v="122"/>
    <x v="1"/>
    <s v="106000 Completed Constr not Classfd"/>
    <n v="1"/>
    <n v="0"/>
    <n v="0"/>
    <n v="0"/>
    <n v="0"/>
    <n v="0"/>
    <n v="0"/>
    <n v="0"/>
    <s v="Wyoming"/>
    <d v="2021-12-01T00:00:00"/>
    <x v="0"/>
    <x v="12"/>
    <x v="0"/>
    <s v="Cheyenne Light Fuel &amp; Power Co"/>
    <x v="0"/>
    <x v="0"/>
  </r>
  <r>
    <n v="5"/>
    <n v="122"/>
    <x v="72"/>
    <s v="106000 Completed Constr not Classfd"/>
    <n v="1"/>
    <n v="0"/>
    <n v="0"/>
    <n v="0"/>
    <n v="0"/>
    <n v="0"/>
    <n v="0"/>
    <n v="0"/>
    <s v="Wyoming"/>
    <d v="2021-12-01T00:00:00"/>
    <x v="0"/>
    <x v="0"/>
    <x v="0"/>
    <s v="Cheyenne Light Fuel &amp; Power Co"/>
    <x v="0"/>
    <x v="4"/>
  </r>
  <r>
    <n v="5"/>
    <n v="122"/>
    <x v="72"/>
    <s v="106000 Completed Constr not Classfd"/>
    <n v="1"/>
    <n v="0"/>
    <n v="0"/>
    <n v="0"/>
    <n v="0"/>
    <n v="0"/>
    <n v="0"/>
    <n v="0"/>
    <s v="Wyoming"/>
    <d v="2021-12-01T00:00:00"/>
    <x v="0"/>
    <x v="1"/>
    <x v="0"/>
    <s v="Cheyenne Light Fuel &amp; Power Co"/>
    <x v="0"/>
    <x v="4"/>
  </r>
  <r>
    <n v="5"/>
    <n v="122"/>
    <x v="72"/>
    <s v="106000 Completed Constr not Classfd"/>
    <n v="1"/>
    <n v="0"/>
    <n v="0"/>
    <n v="0"/>
    <n v="0"/>
    <n v="0"/>
    <n v="0"/>
    <n v="0"/>
    <s v="Wyoming"/>
    <d v="2021-12-01T00:00:00"/>
    <x v="0"/>
    <x v="2"/>
    <x v="0"/>
    <s v="Cheyenne Light Fuel &amp; Power Co"/>
    <x v="0"/>
    <x v="4"/>
  </r>
  <r>
    <n v="5"/>
    <n v="122"/>
    <x v="72"/>
    <s v="106000 Completed Constr not Classfd"/>
    <n v="1"/>
    <n v="0"/>
    <n v="0"/>
    <n v="0"/>
    <n v="0"/>
    <n v="0"/>
    <n v="0"/>
    <n v="0"/>
    <s v="Wyoming"/>
    <d v="2021-12-01T00:00:00"/>
    <x v="0"/>
    <x v="3"/>
    <x v="0"/>
    <s v="Cheyenne Light Fuel &amp; Power Co"/>
    <x v="0"/>
    <x v="4"/>
  </r>
  <r>
    <n v="5"/>
    <n v="122"/>
    <x v="72"/>
    <s v="106000 Completed Constr not Classfd"/>
    <n v="1"/>
    <n v="0"/>
    <n v="0"/>
    <n v="0"/>
    <n v="0"/>
    <n v="0"/>
    <n v="0"/>
    <n v="0"/>
    <s v="Wyoming"/>
    <d v="2021-12-01T00:00:00"/>
    <x v="0"/>
    <x v="4"/>
    <x v="0"/>
    <s v="Cheyenne Light Fuel &amp; Power Co"/>
    <x v="0"/>
    <x v="4"/>
  </r>
  <r>
    <n v="5"/>
    <n v="122"/>
    <x v="72"/>
    <s v="106000 Completed Constr not Classfd"/>
    <n v="1"/>
    <n v="0"/>
    <n v="0"/>
    <n v="0"/>
    <n v="0"/>
    <n v="0"/>
    <n v="0"/>
    <n v="0"/>
    <s v="Wyoming"/>
    <d v="2021-12-01T00:00:00"/>
    <x v="0"/>
    <x v="5"/>
    <x v="0"/>
    <s v="Cheyenne Light Fuel &amp; Power Co"/>
    <x v="0"/>
    <x v="4"/>
  </r>
  <r>
    <n v="5"/>
    <n v="122"/>
    <x v="72"/>
    <s v="106000 Completed Constr not Classfd"/>
    <n v="1"/>
    <n v="0"/>
    <n v="0"/>
    <n v="0"/>
    <n v="0"/>
    <n v="0"/>
    <n v="0"/>
    <n v="0"/>
    <s v="Wyoming"/>
    <d v="2021-12-01T00:00:00"/>
    <x v="0"/>
    <x v="6"/>
    <x v="0"/>
    <s v="Cheyenne Light Fuel &amp; Power Co"/>
    <x v="0"/>
    <x v="4"/>
  </r>
  <r>
    <n v="5"/>
    <n v="122"/>
    <x v="72"/>
    <s v="106000 Completed Constr not Classfd"/>
    <n v="1"/>
    <n v="0"/>
    <n v="0"/>
    <n v="0"/>
    <n v="0"/>
    <n v="0"/>
    <n v="0"/>
    <n v="0"/>
    <s v="Wyoming"/>
    <d v="2021-12-01T00:00:00"/>
    <x v="0"/>
    <x v="7"/>
    <x v="0"/>
    <s v="Cheyenne Light Fuel &amp; Power Co"/>
    <x v="0"/>
    <x v="4"/>
  </r>
  <r>
    <n v="5"/>
    <n v="122"/>
    <x v="72"/>
    <s v="106000 Completed Constr not Classfd"/>
    <n v="1"/>
    <n v="0"/>
    <n v="0"/>
    <n v="0"/>
    <n v="0"/>
    <n v="0"/>
    <n v="0"/>
    <n v="0"/>
    <s v="Wyoming"/>
    <d v="2021-12-01T00:00:00"/>
    <x v="0"/>
    <x v="8"/>
    <x v="0"/>
    <s v="Cheyenne Light Fuel &amp; Power Co"/>
    <x v="0"/>
    <x v="4"/>
  </r>
  <r>
    <n v="5"/>
    <n v="122"/>
    <x v="72"/>
    <s v="106000 Completed Constr not Classfd"/>
    <n v="1"/>
    <n v="0"/>
    <n v="0"/>
    <n v="0"/>
    <n v="0"/>
    <n v="0"/>
    <n v="0"/>
    <n v="0"/>
    <s v="Wyoming"/>
    <d v="2021-12-01T00:00:00"/>
    <x v="0"/>
    <x v="9"/>
    <x v="0"/>
    <s v="Cheyenne Light Fuel &amp; Power Co"/>
    <x v="0"/>
    <x v="4"/>
  </r>
  <r>
    <n v="5"/>
    <n v="122"/>
    <x v="72"/>
    <s v="106000 Completed Constr not Classfd"/>
    <n v="1"/>
    <n v="0"/>
    <n v="0"/>
    <n v="0"/>
    <n v="0"/>
    <n v="0"/>
    <n v="0"/>
    <n v="0"/>
    <s v="Wyoming"/>
    <d v="2021-12-01T00:00:00"/>
    <x v="0"/>
    <x v="10"/>
    <x v="0"/>
    <s v="Cheyenne Light Fuel &amp; Power Co"/>
    <x v="0"/>
    <x v="4"/>
  </r>
  <r>
    <n v="5"/>
    <n v="122"/>
    <x v="72"/>
    <s v="106000 Completed Constr not Classfd"/>
    <n v="1"/>
    <n v="0"/>
    <n v="0"/>
    <n v="0"/>
    <n v="0"/>
    <n v="0"/>
    <n v="0"/>
    <n v="0"/>
    <s v="Wyoming"/>
    <d v="2021-12-01T00:00:00"/>
    <x v="0"/>
    <x v="11"/>
    <x v="0"/>
    <s v="Cheyenne Light Fuel &amp; Power Co"/>
    <x v="0"/>
    <x v="4"/>
  </r>
  <r>
    <n v="5"/>
    <n v="122"/>
    <x v="72"/>
    <s v="106000 Completed Constr not Classfd"/>
    <n v="1"/>
    <n v="0"/>
    <n v="0"/>
    <n v="0"/>
    <n v="0"/>
    <n v="0"/>
    <n v="0"/>
    <n v="0"/>
    <s v="Wyoming"/>
    <d v="2021-12-01T00:00:00"/>
    <x v="0"/>
    <x v="12"/>
    <x v="0"/>
    <s v="Cheyenne Light Fuel &amp; Power Co"/>
    <x v="0"/>
    <x v="4"/>
  </r>
  <r>
    <n v="5"/>
    <n v="122"/>
    <x v="73"/>
    <s v="106000 Completed Constr not Classfd"/>
    <n v="1"/>
    <n v="0"/>
    <n v="0"/>
    <n v="0"/>
    <n v="0"/>
    <n v="0"/>
    <n v="0"/>
    <n v="0"/>
    <s v="Wyoming"/>
    <d v="2021-12-01T00:00:00"/>
    <x v="0"/>
    <x v="0"/>
    <x v="0"/>
    <s v="Cheyenne Light Fuel &amp; Power Co"/>
    <x v="0"/>
    <x v="4"/>
  </r>
  <r>
    <n v="5"/>
    <n v="122"/>
    <x v="73"/>
    <s v="106000 Completed Constr not Classfd"/>
    <n v="1"/>
    <n v="0"/>
    <n v="0"/>
    <n v="0"/>
    <n v="0"/>
    <n v="0"/>
    <n v="0"/>
    <n v="0"/>
    <s v="Wyoming"/>
    <d v="2021-12-01T00:00:00"/>
    <x v="0"/>
    <x v="1"/>
    <x v="0"/>
    <s v="Cheyenne Light Fuel &amp; Power Co"/>
    <x v="0"/>
    <x v="4"/>
  </r>
  <r>
    <n v="5"/>
    <n v="122"/>
    <x v="73"/>
    <s v="106000 Completed Constr not Classfd"/>
    <n v="1"/>
    <n v="0"/>
    <n v="0"/>
    <n v="0"/>
    <n v="0"/>
    <n v="0"/>
    <n v="0"/>
    <n v="0"/>
    <s v="Wyoming"/>
    <d v="2021-12-01T00:00:00"/>
    <x v="0"/>
    <x v="2"/>
    <x v="0"/>
    <s v="Cheyenne Light Fuel &amp; Power Co"/>
    <x v="0"/>
    <x v="4"/>
  </r>
  <r>
    <n v="5"/>
    <n v="122"/>
    <x v="73"/>
    <s v="106000 Completed Constr not Classfd"/>
    <n v="1"/>
    <n v="0"/>
    <n v="0"/>
    <n v="0"/>
    <n v="0"/>
    <n v="0"/>
    <n v="0"/>
    <n v="0"/>
    <s v="Wyoming"/>
    <d v="2021-12-01T00:00:00"/>
    <x v="0"/>
    <x v="3"/>
    <x v="0"/>
    <s v="Cheyenne Light Fuel &amp; Power Co"/>
    <x v="0"/>
    <x v="4"/>
  </r>
  <r>
    <n v="5"/>
    <n v="122"/>
    <x v="73"/>
    <s v="106000 Completed Constr not Classfd"/>
    <n v="1"/>
    <n v="0"/>
    <n v="0"/>
    <n v="0"/>
    <n v="0"/>
    <n v="0"/>
    <n v="0"/>
    <n v="0"/>
    <s v="Wyoming"/>
    <d v="2021-12-01T00:00:00"/>
    <x v="0"/>
    <x v="4"/>
    <x v="0"/>
    <s v="Cheyenne Light Fuel &amp; Power Co"/>
    <x v="0"/>
    <x v="4"/>
  </r>
  <r>
    <n v="5"/>
    <n v="122"/>
    <x v="73"/>
    <s v="106000 Completed Constr not Classfd"/>
    <n v="1"/>
    <n v="0"/>
    <n v="0"/>
    <n v="0"/>
    <n v="0"/>
    <n v="0"/>
    <n v="0"/>
    <n v="0"/>
    <s v="Wyoming"/>
    <d v="2021-12-01T00:00:00"/>
    <x v="0"/>
    <x v="5"/>
    <x v="0"/>
    <s v="Cheyenne Light Fuel &amp; Power Co"/>
    <x v="0"/>
    <x v="4"/>
  </r>
  <r>
    <n v="5"/>
    <n v="122"/>
    <x v="73"/>
    <s v="106000 Completed Constr not Classfd"/>
    <n v="1"/>
    <n v="0"/>
    <n v="0"/>
    <n v="0"/>
    <n v="0"/>
    <n v="0"/>
    <n v="0"/>
    <n v="0"/>
    <s v="Wyoming"/>
    <d v="2021-12-01T00:00:00"/>
    <x v="0"/>
    <x v="6"/>
    <x v="0"/>
    <s v="Cheyenne Light Fuel &amp; Power Co"/>
    <x v="0"/>
    <x v="4"/>
  </r>
  <r>
    <n v="5"/>
    <n v="122"/>
    <x v="73"/>
    <s v="106000 Completed Constr not Classfd"/>
    <n v="1"/>
    <n v="0"/>
    <n v="0"/>
    <n v="0"/>
    <n v="0"/>
    <n v="0"/>
    <n v="0"/>
    <n v="0"/>
    <s v="Wyoming"/>
    <d v="2021-12-01T00:00:00"/>
    <x v="0"/>
    <x v="7"/>
    <x v="0"/>
    <s v="Cheyenne Light Fuel &amp; Power Co"/>
    <x v="0"/>
    <x v="4"/>
  </r>
  <r>
    <n v="5"/>
    <n v="122"/>
    <x v="73"/>
    <s v="106000 Completed Constr not Classfd"/>
    <n v="1"/>
    <n v="0"/>
    <n v="0"/>
    <n v="0"/>
    <n v="0"/>
    <n v="0"/>
    <n v="0"/>
    <n v="0"/>
    <s v="Wyoming"/>
    <d v="2021-12-01T00:00:00"/>
    <x v="0"/>
    <x v="8"/>
    <x v="0"/>
    <s v="Cheyenne Light Fuel &amp; Power Co"/>
    <x v="0"/>
    <x v="4"/>
  </r>
  <r>
    <n v="5"/>
    <n v="122"/>
    <x v="73"/>
    <s v="106000 Completed Constr not Classfd"/>
    <n v="1"/>
    <n v="0"/>
    <n v="0"/>
    <n v="0"/>
    <n v="0"/>
    <n v="0"/>
    <n v="0"/>
    <n v="0"/>
    <s v="Wyoming"/>
    <d v="2021-12-01T00:00:00"/>
    <x v="0"/>
    <x v="9"/>
    <x v="0"/>
    <s v="Cheyenne Light Fuel &amp; Power Co"/>
    <x v="0"/>
    <x v="4"/>
  </r>
  <r>
    <n v="5"/>
    <n v="122"/>
    <x v="73"/>
    <s v="106000 Completed Constr not Classfd"/>
    <n v="1"/>
    <n v="0"/>
    <n v="0"/>
    <n v="0"/>
    <n v="0"/>
    <n v="0"/>
    <n v="0"/>
    <n v="0"/>
    <s v="Wyoming"/>
    <d v="2021-12-01T00:00:00"/>
    <x v="0"/>
    <x v="10"/>
    <x v="0"/>
    <s v="Cheyenne Light Fuel &amp; Power Co"/>
    <x v="0"/>
    <x v="4"/>
  </r>
  <r>
    <n v="5"/>
    <n v="122"/>
    <x v="73"/>
    <s v="106000 Completed Constr not Classfd"/>
    <n v="1"/>
    <n v="0"/>
    <n v="0"/>
    <n v="0"/>
    <n v="0"/>
    <n v="0"/>
    <n v="0"/>
    <n v="0"/>
    <s v="Wyoming"/>
    <d v="2021-12-01T00:00:00"/>
    <x v="0"/>
    <x v="11"/>
    <x v="0"/>
    <s v="Cheyenne Light Fuel &amp; Power Co"/>
    <x v="0"/>
    <x v="4"/>
  </r>
  <r>
    <n v="5"/>
    <n v="122"/>
    <x v="73"/>
    <s v="106000 Completed Constr not Classfd"/>
    <n v="1"/>
    <n v="0"/>
    <n v="0"/>
    <n v="0"/>
    <n v="0"/>
    <n v="0"/>
    <n v="0"/>
    <n v="0"/>
    <s v="Wyoming"/>
    <d v="2021-12-01T00:00:00"/>
    <x v="0"/>
    <x v="12"/>
    <x v="0"/>
    <s v="Cheyenne Light Fuel &amp; Power Co"/>
    <x v="0"/>
    <x v="4"/>
  </r>
  <r>
    <n v="5"/>
    <n v="122"/>
    <x v="74"/>
    <s v="106000 Completed Constr not Classfd"/>
    <n v="1"/>
    <n v="103845.53"/>
    <n v="-44899.32"/>
    <n v="0"/>
    <n v="0"/>
    <n v="0"/>
    <n v="0"/>
    <n v="58946.21"/>
    <s v="Wyoming"/>
    <d v="2021-12-01T00:00:00"/>
    <x v="0"/>
    <x v="0"/>
    <x v="0"/>
    <s v="Cheyenne Light Fuel &amp; Power Co"/>
    <x v="0"/>
    <x v="4"/>
  </r>
  <r>
    <n v="5"/>
    <n v="122"/>
    <x v="74"/>
    <s v="106000 Completed Constr not Classfd"/>
    <n v="1"/>
    <n v="58946.21"/>
    <n v="-367.5"/>
    <n v="0"/>
    <n v="0"/>
    <n v="0"/>
    <n v="0"/>
    <n v="58578.71"/>
    <s v="Wyoming"/>
    <d v="2021-12-01T00:00:00"/>
    <x v="0"/>
    <x v="1"/>
    <x v="0"/>
    <s v="Cheyenne Light Fuel &amp; Power Co"/>
    <x v="0"/>
    <x v="4"/>
  </r>
  <r>
    <n v="5"/>
    <n v="122"/>
    <x v="74"/>
    <s v="106000 Completed Constr not Classfd"/>
    <n v="1"/>
    <n v="58578.71"/>
    <n v="49889.48"/>
    <n v="0"/>
    <n v="0"/>
    <n v="0"/>
    <n v="0"/>
    <n v="108468.19"/>
    <s v="Wyoming"/>
    <d v="2021-12-01T00:00:00"/>
    <x v="0"/>
    <x v="2"/>
    <x v="0"/>
    <s v="Cheyenne Light Fuel &amp; Power Co"/>
    <x v="0"/>
    <x v="4"/>
  </r>
  <r>
    <n v="5"/>
    <n v="122"/>
    <x v="74"/>
    <s v="106000 Completed Constr not Classfd"/>
    <n v="1"/>
    <n v="108468.19"/>
    <n v="12174.880000000001"/>
    <n v="0"/>
    <n v="0"/>
    <n v="0"/>
    <n v="0"/>
    <n v="120643.07"/>
    <s v="Wyoming"/>
    <d v="2021-12-01T00:00:00"/>
    <x v="0"/>
    <x v="3"/>
    <x v="0"/>
    <s v="Cheyenne Light Fuel &amp; Power Co"/>
    <x v="0"/>
    <x v="4"/>
  </r>
  <r>
    <n v="5"/>
    <n v="122"/>
    <x v="74"/>
    <s v="106000 Completed Constr not Classfd"/>
    <n v="1"/>
    <n v="120643.07"/>
    <n v="0"/>
    <n v="0"/>
    <n v="0"/>
    <n v="0"/>
    <n v="0"/>
    <n v="120643.07"/>
    <s v="Wyoming"/>
    <d v="2021-12-01T00:00:00"/>
    <x v="0"/>
    <x v="4"/>
    <x v="0"/>
    <s v="Cheyenne Light Fuel &amp; Power Co"/>
    <x v="0"/>
    <x v="4"/>
  </r>
  <r>
    <n v="5"/>
    <n v="122"/>
    <x v="74"/>
    <s v="106000 Completed Constr not Classfd"/>
    <n v="1"/>
    <n v="120643.07"/>
    <n v="0"/>
    <n v="0"/>
    <n v="0"/>
    <n v="0"/>
    <n v="0"/>
    <n v="120643.07"/>
    <s v="Wyoming"/>
    <d v="2021-12-01T00:00:00"/>
    <x v="0"/>
    <x v="5"/>
    <x v="0"/>
    <s v="Cheyenne Light Fuel &amp; Power Co"/>
    <x v="0"/>
    <x v="4"/>
  </r>
  <r>
    <n v="5"/>
    <n v="122"/>
    <x v="74"/>
    <s v="106000 Completed Constr not Classfd"/>
    <n v="1"/>
    <n v="120643.07"/>
    <n v="0"/>
    <n v="0"/>
    <n v="0"/>
    <n v="0"/>
    <n v="0"/>
    <n v="120643.07"/>
    <s v="Wyoming"/>
    <d v="2021-12-01T00:00:00"/>
    <x v="0"/>
    <x v="6"/>
    <x v="0"/>
    <s v="Cheyenne Light Fuel &amp; Power Co"/>
    <x v="0"/>
    <x v="4"/>
  </r>
  <r>
    <n v="5"/>
    <n v="122"/>
    <x v="74"/>
    <s v="106000 Completed Constr not Classfd"/>
    <n v="1"/>
    <n v="120643.07"/>
    <n v="263631.19"/>
    <n v="0"/>
    <n v="0"/>
    <n v="0"/>
    <n v="0"/>
    <n v="384274.26"/>
    <s v="Wyoming"/>
    <d v="2021-12-01T00:00:00"/>
    <x v="0"/>
    <x v="7"/>
    <x v="0"/>
    <s v="Cheyenne Light Fuel &amp; Power Co"/>
    <x v="0"/>
    <x v="4"/>
  </r>
  <r>
    <n v="5"/>
    <n v="122"/>
    <x v="74"/>
    <s v="106000 Completed Constr not Classfd"/>
    <n v="1"/>
    <n v="384274.26"/>
    <n v="73604.63"/>
    <n v="0"/>
    <n v="0"/>
    <n v="0"/>
    <n v="0"/>
    <n v="457878.89"/>
    <s v="Wyoming"/>
    <d v="2021-12-01T00:00:00"/>
    <x v="0"/>
    <x v="8"/>
    <x v="0"/>
    <s v="Cheyenne Light Fuel &amp; Power Co"/>
    <x v="0"/>
    <x v="4"/>
  </r>
  <r>
    <n v="5"/>
    <n v="122"/>
    <x v="74"/>
    <s v="106000 Completed Constr not Classfd"/>
    <n v="1"/>
    <n v="457878.89"/>
    <n v="1483.17"/>
    <n v="0"/>
    <n v="0"/>
    <n v="0"/>
    <n v="0"/>
    <n v="459362.06"/>
    <s v="Wyoming"/>
    <d v="2021-12-01T00:00:00"/>
    <x v="0"/>
    <x v="9"/>
    <x v="0"/>
    <s v="Cheyenne Light Fuel &amp; Power Co"/>
    <x v="0"/>
    <x v="4"/>
  </r>
  <r>
    <n v="5"/>
    <n v="122"/>
    <x v="74"/>
    <s v="106000 Completed Constr not Classfd"/>
    <n v="1"/>
    <n v="459362.06"/>
    <n v="37040.78"/>
    <n v="0"/>
    <n v="0"/>
    <n v="0"/>
    <n v="0"/>
    <n v="496402.84"/>
    <s v="Wyoming"/>
    <d v="2021-12-01T00:00:00"/>
    <x v="0"/>
    <x v="10"/>
    <x v="0"/>
    <s v="Cheyenne Light Fuel &amp; Power Co"/>
    <x v="0"/>
    <x v="4"/>
  </r>
  <r>
    <n v="5"/>
    <n v="122"/>
    <x v="74"/>
    <s v="106000 Completed Constr not Classfd"/>
    <n v="1"/>
    <n v="496402.84"/>
    <n v="-374621.37"/>
    <n v="0"/>
    <n v="0"/>
    <n v="0"/>
    <n v="0"/>
    <n v="121781.47"/>
    <s v="Wyoming"/>
    <d v="2021-12-01T00:00:00"/>
    <x v="0"/>
    <x v="11"/>
    <x v="0"/>
    <s v="Cheyenne Light Fuel &amp; Power Co"/>
    <x v="0"/>
    <x v="4"/>
  </r>
  <r>
    <n v="5"/>
    <n v="122"/>
    <x v="74"/>
    <s v="106000 Completed Constr not Classfd"/>
    <n v="1"/>
    <n v="121781.47"/>
    <n v="-121781.47"/>
    <n v="0"/>
    <n v="0"/>
    <n v="0"/>
    <n v="0"/>
    <n v="0"/>
    <s v="Wyoming"/>
    <d v="2021-12-01T00:00:00"/>
    <x v="0"/>
    <x v="12"/>
    <x v="0"/>
    <s v="Cheyenne Light Fuel &amp; Power Co"/>
    <x v="0"/>
    <x v="4"/>
  </r>
  <r>
    <n v="5"/>
    <n v="122"/>
    <x v="75"/>
    <s v="106000 Completed Constr not Classfd"/>
    <n v="1"/>
    <n v="0"/>
    <n v="0"/>
    <n v="0"/>
    <n v="0"/>
    <n v="0"/>
    <n v="0"/>
    <n v="0"/>
    <s v="Wyoming"/>
    <d v="2021-12-01T00:00:00"/>
    <x v="0"/>
    <x v="0"/>
    <x v="0"/>
    <s v="Cheyenne Light Fuel &amp; Power Co"/>
    <x v="0"/>
    <x v="4"/>
  </r>
  <r>
    <n v="5"/>
    <n v="122"/>
    <x v="75"/>
    <s v="106000 Completed Constr not Classfd"/>
    <n v="1"/>
    <n v="0"/>
    <n v="0"/>
    <n v="0"/>
    <n v="0"/>
    <n v="0"/>
    <n v="0"/>
    <n v="0"/>
    <s v="Wyoming"/>
    <d v="2021-12-01T00:00:00"/>
    <x v="0"/>
    <x v="1"/>
    <x v="0"/>
    <s v="Cheyenne Light Fuel &amp; Power Co"/>
    <x v="0"/>
    <x v="4"/>
  </r>
  <r>
    <n v="5"/>
    <n v="122"/>
    <x v="75"/>
    <s v="106000 Completed Constr not Classfd"/>
    <n v="1"/>
    <n v="0"/>
    <n v="0"/>
    <n v="0"/>
    <n v="0"/>
    <n v="0"/>
    <n v="0"/>
    <n v="0"/>
    <s v="Wyoming"/>
    <d v="2021-12-01T00:00:00"/>
    <x v="0"/>
    <x v="2"/>
    <x v="0"/>
    <s v="Cheyenne Light Fuel &amp; Power Co"/>
    <x v="0"/>
    <x v="4"/>
  </r>
  <r>
    <n v="5"/>
    <n v="122"/>
    <x v="75"/>
    <s v="106000 Completed Constr not Classfd"/>
    <n v="1"/>
    <n v="0"/>
    <n v="0"/>
    <n v="0"/>
    <n v="0"/>
    <n v="0"/>
    <n v="0"/>
    <n v="0"/>
    <s v="Wyoming"/>
    <d v="2021-12-01T00:00:00"/>
    <x v="0"/>
    <x v="3"/>
    <x v="0"/>
    <s v="Cheyenne Light Fuel &amp; Power Co"/>
    <x v="0"/>
    <x v="4"/>
  </r>
  <r>
    <n v="5"/>
    <n v="122"/>
    <x v="75"/>
    <s v="106000 Completed Constr not Classfd"/>
    <n v="1"/>
    <n v="0"/>
    <n v="0"/>
    <n v="0"/>
    <n v="0"/>
    <n v="0"/>
    <n v="0"/>
    <n v="0"/>
    <s v="Wyoming"/>
    <d v="2021-12-01T00:00:00"/>
    <x v="0"/>
    <x v="4"/>
    <x v="0"/>
    <s v="Cheyenne Light Fuel &amp; Power Co"/>
    <x v="0"/>
    <x v="4"/>
  </r>
  <r>
    <n v="5"/>
    <n v="122"/>
    <x v="75"/>
    <s v="106000 Completed Constr not Classfd"/>
    <n v="1"/>
    <n v="0"/>
    <n v="0"/>
    <n v="0"/>
    <n v="0"/>
    <n v="0"/>
    <n v="0"/>
    <n v="0"/>
    <s v="Wyoming"/>
    <d v="2021-12-01T00:00:00"/>
    <x v="0"/>
    <x v="5"/>
    <x v="0"/>
    <s v="Cheyenne Light Fuel &amp; Power Co"/>
    <x v="0"/>
    <x v="4"/>
  </r>
  <r>
    <n v="5"/>
    <n v="122"/>
    <x v="75"/>
    <s v="106000 Completed Constr not Classfd"/>
    <n v="1"/>
    <n v="0"/>
    <n v="0"/>
    <n v="0"/>
    <n v="0"/>
    <n v="0"/>
    <n v="0"/>
    <n v="0"/>
    <s v="Wyoming"/>
    <d v="2021-12-01T00:00:00"/>
    <x v="0"/>
    <x v="6"/>
    <x v="0"/>
    <s v="Cheyenne Light Fuel &amp; Power Co"/>
    <x v="0"/>
    <x v="4"/>
  </r>
  <r>
    <n v="5"/>
    <n v="122"/>
    <x v="75"/>
    <s v="106000 Completed Constr not Classfd"/>
    <n v="1"/>
    <n v="0"/>
    <n v="0"/>
    <n v="0"/>
    <n v="0"/>
    <n v="0"/>
    <n v="0"/>
    <n v="0"/>
    <s v="Wyoming"/>
    <d v="2021-12-01T00:00:00"/>
    <x v="0"/>
    <x v="7"/>
    <x v="0"/>
    <s v="Cheyenne Light Fuel &amp; Power Co"/>
    <x v="0"/>
    <x v="4"/>
  </r>
  <r>
    <n v="5"/>
    <n v="122"/>
    <x v="75"/>
    <s v="106000 Completed Constr not Classfd"/>
    <n v="1"/>
    <n v="0"/>
    <n v="0"/>
    <n v="0"/>
    <n v="0"/>
    <n v="0"/>
    <n v="0"/>
    <n v="0"/>
    <s v="Wyoming"/>
    <d v="2021-12-01T00:00:00"/>
    <x v="0"/>
    <x v="8"/>
    <x v="0"/>
    <s v="Cheyenne Light Fuel &amp; Power Co"/>
    <x v="0"/>
    <x v="4"/>
  </r>
  <r>
    <n v="5"/>
    <n v="122"/>
    <x v="75"/>
    <s v="106000 Completed Constr not Classfd"/>
    <n v="1"/>
    <n v="0"/>
    <n v="0"/>
    <n v="0"/>
    <n v="0"/>
    <n v="0"/>
    <n v="0"/>
    <n v="0"/>
    <s v="Wyoming"/>
    <d v="2021-12-01T00:00:00"/>
    <x v="0"/>
    <x v="9"/>
    <x v="0"/>
    <s v="Cheyenne Light Fuel &amp; Power Co"/>
    <x v="0"/>
    <x v="4"/>
  </r>
  <r>
    <n v="5"/>
    <n v="122"/>
    <x v="75"/>
    <s v="106000 Completed Constr not Classfd"/>
    <n v="1"/>
    <n v="0"/>
    <n v="0"/>
    <n v="0"/>
    <n v="0"/>
    <n v="0"/>
    <n v="0"/>
    <n v="0"/>
    <s v="Wyoming"/>
    <d v="2021-12-01T00:00:00"/>
    <x v="0"/>
    <x v="10"/>
    <x v="0"/>
    <s v="Cheyenne Light Fuel &amp; Power Co"/>
    <x v="0"/>
    <x v="4"/>
  </r>
  <r>
    <n v="5"/>
    <n v="122"/>
    <x v="75"/>
    <s v="106000 Completed Constr not Classfd"/>
    <n v="1"/>
    <n v="0"/>
    <n v="0"/>
    <n v="0"/>
    <n v="0"/>
    <n v="0"/>
    <n v="0"/>
    <n v="0"/>
    <s v="Wyoming"/>
    <d v="2021-12-01T00:00:00"/>
    <x v="0"/>
    <x v="11"/>
    <x v="0"/>
    <s v="Cheyenne Light Fuel &amp; Power Co"/>
    <x v="0"/>
    <x v="4"/>
  </r>
  <r>
    <n v="5"/>
    <n v="122"/>
    <x v="75"/>
    <s v="106000 Completed Constr not Classfd"/>
    <n v="1"/>
    <n v="0"/>
    <n v="0"/>
    <n v="0"/>
    <n v="0"/>
    <n v="0"/>
    <n v="0"/>
    <n v="0"/>
    <s v="Wyoming"/>
    <d v="2021-12-01T00:00:00"/>
    <x v="0"/>
    <x v="12"/>
    <x v="0"/>
    <s v="Cheyenne Light Fuel &amp; Power Co"/>
    <x v="0"/>
    <x v="4"/>
  </r>
  <r>
    <n v="5"/>
    <n v="122"/>
    <x v="76"/>
    <s v="106000 Completed Constr not Classfd"/>
    <n v="1"/>
    <n v="40315.17"/>
    <n v="1612.6100000000001"/>
    <n v="0"/>
    <n v="0"/>
    <n v="0"/>
    <n v="0"/>
    <n v="41927.78"/>
    <s v="Wyoming"/>
    <d v="2021-12-01T00:00:00"/>
    <x v="0"/>
    <x v="0"/>
    <x v="0"/>
    <s v="Cheyenne Light Fuel &amp; Power Co"/>
    <x v="0"/>
    <x v="4"/>
  </r>
  <r>
    <n v="5"/>
    <n v="122"/>
    <x v="76"/>
    <s v="106000 Completed Constr not Classfd"/>
    <n v="1"/>
    <n v="41927.78"/>
    <n v="0"/>
    <n v="0"/>
    <n v="0"/>
    <n v="0"/>
    <n v="0"/>
    <n v="41927.78"/>
    <s v="Wyoming"/>
    <d v="2021-12-01T00:00:00"/>
    <x v="0"/>
    <x v="1"/>
    <x v="0"/>
    <s v="Cheyenne Light Fuel &amp; Power Co"/>
    <x v="0"/>
    <x v="4"/>
  </r>
  <r>
    <n v="5"/>
    <n v="122"/>
    <x v="76"/>
    <s v="106000 Completed Constr not Classfd"/>
    <n v="1"/>
    <n v="41927.78"/>
    <n v="0"/>
    <n v="0"/>
    <n v="0"/>
    <n v="0"/>
    <n v="0"/>
    <n v="41927.78"/>
    <s v="Wyoming"/>
    <d v="2021-12-01T00:00:00"/>
    <x v="0"/>
    <x v="2"/>
    <x v="0"/>
    <s v="Cheyenne Light Fuel &amp; Power Co"/>
    <x v="0"/>
    <x v="4"/>
  </r>
  <r>
    <n v="5"/>
    <n v="122"/>
    <x v="76"/>
    <s v="106000 Completed Constr not Classfd"/>
    <n v="1"/>
    <n v="41927.78"/>
    <n v="19661.2"/>
    <n v="0"/>
    <n v="0"/>
    <n v="0"/>
    <n v="0"/>
    <n v="61588.98"/>
    <s v="Wyoming"/>
    <d v="2021-12-01T00:00:00"/>
    <x v="0"/>
    <x v="3"/>
    <x v="0"/>
    <s v="Cheyenne Light Fuel &amp; Power Co"/>
    <x v="0"/>
    <x v="4"/>
  </r>
  <r>
    <n v="5"/>
    <n v="122"/>
    <x v="76"/>
    <s v="106000 Completed Constr not Classfd"/>
    <n v="1"/>
    <n v="61588.98"/>
    <n v="400.22"/>
    <n v="0"/>
    <n v="0"/>
    <n v="0"/>
    <n v="0"/>
    <n v="61989.200000000004"/>
    <s v="Wyoming"/>
    <d v="2021-12-01T00:00:00"/>
    <x v="0"/>
    <x v="4"/>
    <x v="0"/>
    <s v="Cheyenne Light Fuel &amp; Power Co"/>
    <x v="0"/>
    <x v="4"/>
  </r>
  <r>
    <n v="5"/>
    <n v="122"/>
    <x v="76"/>
    <s v="106000 Completed Constr not Classfd"/>
    <n v="1"/>
    <n v="61989.200000000004"/>
    <n v="0"/>
    <n v="0"/>
    <n v="0"/>
    <n v="0"/>
    <n v="0"/>
    <n v="61989.200000000004"/>
    <s v="Wyoming"/>
    <d v="2021-12-01T00:00:00"/>
    <x v="0"/>
    <x v="5"/>
    <x v="0"/>
    <s v="Cheyenne Light Fuel &amp; Power Co"/>
    <x v="0"/>
    <x v="4"/>
  </r>
  <r>
    <n v="5"/>
    <n v="122"/>
    <x v="76"/>
    <s v="106000 Completed Constr not Classfd"/>
    <n v="1"/>
    <n v="61989.200000000004"/>
    <n v="542342.85"/>
    <n v="0"/>
    <n v="0"/>
    <n v="0"/>
    <n v="0"/>
    <n v="604332.05000000005"/>
    <s v="Wyoming"/>
    <d v="2021-12-01T00:00:00"/>
    <x v="0"/>
    <x v="6"/>
    <x v="0"/>
    <s v="Cheyenne Light Fuel &amp; Power Co"/>
    <x v="0"/>
    <x v="4"/>
  </r>
  <r>
    <n v="5"/>
    <n v="122"/>
    <x v="76"/>
    <s v="106000 Completed Constr not Classfd"/>
    <n v="1"/>
    <n v="604332.05000000005"/>
    <n v="0"/>
    <n v="0"/>
    <n v="0"/>
    <n v="0"/>
    <n v="0"/>
    <n v="604332.05000000005"/>
    <s v="Wyoming"/>
    <d v="2021-12-01T00:00:00"/>
    <x v="0"/>
    <x v="7"/>
    <x v="0"/>
    <s v="Cheyenne Light Fuel &amp; Power Co"/>
    <x v="0"/>
    <x v="4"/>
  </r>
  <r>
    <n v="5"/>
    <n v="122"/>
    <x v="76"/>
    <s v="106000 Completed Constr not Classfd"/>
    <n v="1"/>
    <n v="604332.05000000005"/>
    <n v="0"/>
    <n v="0"/>
    <n v="0"/>
    <n v="0"/>
    <n v="0"/>
    <n v="604332.05000000005"/>
    <s v="Wyoming"/>
    <d v="2021-12-01T00:00:00"/>
    <x v="0"/>
    <x v="8"/>
    <x v="0"/>
    <s v="Cheyenne Light Fuel &amp; Power Co"/>
    <x v="0"/>
    <x v="4"/>
  </r>
  <r>
    <n v="5"/>
    <n v="122"/>
    <x v="76"/>
    <s v="106000 Completed Constr not Classfd"/>
    <n v="1"/>
    <n v="604332.05000000005"/>
    <n v="0"/>
    <n v="0"/>
    <n v="0"/>
    <n v="0"/>
    <n v="0"/>
    <n v="604332.05000000005"/>
    <s v="Wyoming"/>
    <d v="2021-12-01T00:00:00"/>
    <x v="0"/>
    <x v="9"/>
    <x v="0"/>
    <s v="Cheyenne Light Fuel &amp; Power Co"/>
    <x v="0"/>
    <x v="4"/>
  </r>
  <r>
    <n v="5"/>
    <n v="122"/>
    <x v="76"/>
    <s v="106000 Completed Constr not Classfd"/>
    <n v="1"/>
    <n v="604332.05000000005"/>
    <n v="641.30000000000007"/>
    <n v="0"/>
    <n v="0"/>
    <n v="0"/>
    <n v="0"/>
    <n v="604973.35"/>
    <s v="Wyoming"/>
    <d v="2021-12-01T00:00:00"/>
    <x v="0"/>
    <x v="10"/>
    <x v="0"/>
    <s v="Cheyenne Light Fuel &amp; Power Co"/>
    <x v="0"/>
    <x v="4"/>
  </r>
  <r>
    <n v="5"/>
    <n v="122"/>
    <x v="76"/>
    <s v="106000 Completed Constr not Classfd"/>
    <n v="1"/>
    <n v="604973.35"/>
    <n v="-542984.15"/>
    <n v="0"/>
    <n v="0"/>
    <n v="0"/>
    <n v="0"/>
    <n v="61989.200000000004"/>
    <s v="Wyoming"/>
    <d v="2021-12-01T00:00:00"/>
    <x v="0"/>
    <x v="11"/>
    <x v="0"/>
    <s v="Cheyenne Light Fuel &amp; Power Co"/>
    <x v="0"/>
    <x v="4"/>
  </r>
  <r>
    <n v="5"/>
    <n v="122"/>
    <x v="76"/>
    <s v="106000 Completed Constr not Classfd"/>
    <n v="1"/>
    <n v="61989.200000000004"/>
    <n v="-38031.620000000003"/>
    <n v="0"/>
    <n v="0"/>
    <n v="0"/>
    <n v="0"/>
    <n v="23957.58"/>
    <s v="Wyoming"/>
    <d v="2021-12-01T00:00:00"/>
    <x v="0"/>
    <x v="12"/>
    <x v="0"/>
    <s v="Cheyenne Light Fuel &amp; Power Co"/>
    <x v="0"/>
    <x v="4"/>
  </r>
  <r>
    <n v="5"/>
    <n v="122"/>
    <x v="77"/>
    <s v="106000 Completed Constr not Classfd"/>
    <n v="1"/>
    <n v="192086.71"/>
    <n v="-192086.71"/>
    <n v="0"/>
    <n v="0"/>
    <n v="0"/>
    <n v="0"/>
    <n v="0"/>
    <s v="Wyoming"/>
    <d v="2021-12-01T00:00:00"/>
    <x v="0"/>
    <x v="0"/>
    <x v="0"/>
    <s v="Cheyenne Light Fuel &amp; Power Co"/>
    <x v="0"/>
    <x v="4"/>
  </r>
  <r>
    <n v="5"/>
    <n v="122"/>
    <x v="77"/>
    <s v="106000 Completed Constr not Classfd"/>
    <n v="1"/>
    <n v="0"/>
    <n v="0"/>
    <n v="0"/>
    <n v="0"/>
    <n v="0"/>
    <n v="0"/>
    <n v="0"/>
    <s v="Wyoming"/>
    <d v="2021-12-01T00:00:00"/>
    <x v="0"/>
    <x v="1"/>
    <x v="0"/>
    <s v="Cheyenne Light Fuel &amp; Power Co"/>
    <x v="0"/>
    <x v="4"/>
  </r>
  <r>
    <n v="5"/>
    <n v="122"/>
    <x v="77"/>
    <s v="106000 Completed Constr not Classfd"/>
    <n v="1"/>
    <n v="0"/>
    <n v="0"/>
    <n v="0"/>
    <n v="0"/>
    <n v="0"/>
    <n v="0"/>
    <n v="0"/>
    <s v="Wyoming"/>
    <d v="2021-12-01T00:00:00"/>
    <x v="0"/>
    <x v="2"/>
    <x v="0"/>
    <s v="Cheyenne Light Fuel &amp; Power Co"/>
    <x v="0"/>
    <x v="4"/>
  </r>
  <r>
    <n v="5"/>
    <n v="122"/>
    <x v="77"/>
    <s v="106000 Completed Constr not Classfd"/>
    <n v="1"/>
    <n v="0"/>
    <n v="0"/>
    <n v="0"/>
    <n v="0"/>
    <n v="0"/>
    <n v="0"/>
    <n v="0"/>
    <s v="Wyoming"/>
    <d v="2021-12-01T00:00:00"/>
    <x v="0"/>
    <x v="3"/>
    <x v="0"/>
    <s v="Cheyenne Light Fuel &amp; Power Co"/>
    <x v="0"/>
    <x v="4"/>
  </r>
  <r>
    <n v="5"/>
    <n v="122"/>
    <x v="77"/>
    <s v="106000 Completed Constr not Classfd"/>
    <n v="1"/>
    <n v="0"/>
    <n v="0"/>
    <n v="0"/>
    <n v="0"/>
    <n v="0"/>
    <n v="0"/>
    <n v="0"/>
    <s v="Wyoming"/>
    <d v="2021-12-01T00:00:00"/>
    <x v="0"/>
    <x v="4"/>
    <x v="0"/>
    <s v="Cheyenne Light Fuel &amp; Power Co"/>
    <x v="0"/>
    <x v="4"/>
  </r>
  <r>
    <n v="5"/>
    <n v="122"/>
    <x v="77"/>
    <s v="106000 Completed Constr not Classfd"/>
    <n v="1"/>
    <n v="0"/>
    <n v="0"/>
    <n v="0"/>
    <n v="0"/>
    <n v="0"/>
    <n v="0"/>
    <n v="0"/>
    <s v="Wyoming"/>
    <d v="2021-12-01T00:00:00"/>
    <x v="0"/>
    <x v="5"/>
    <x v="0"/>
    <s v="Cheyenne Light Fuel &amp; Power Co"/>
    <x v="0"/>
    <x v="4"/>
  </r>
  <r>
    <n v="5"/>
    <n v="122"/>
    <x v="77"/>
    <s v="106000 Completed Constr not Classfd"/>
    <n v="1"/>
    <n v="0"/>
    <n v="0"/>
    <n v="0"/>
    <n v="0"/>
    <n v="0"/>
    <n v="0"/>
    <n v="0"/>
    <s v="Wyoming"/>
    <d v="2021-12-01T00:00:00"/>
    <x v="0"/>
    <x v="6"/>
    <x v="0"/>
    <s v="Cheyenne Light Fuel &amp; Power Co"/>
    <x v="0"/>
    <x v="4"/>
  </r>
  <r>
    <n v="5"/>
    <n v="122"/>
    <x v="77"/>
    <s v="106000 Completed Constr not Classfd"/>
    <n v="1"/>
    <n v="0"/>
    <n v="0"/>
    <n v="0"/>
    <n v="0"/>
    <n v="0"/>
    <n v="0"/>
    <n v="0"/>
    <s v="Wyoming"/>
    <d v="2021-12-01T00:00:00"/>
    <x v="0"/>
    <x v="7"/>
    <x v="0"/>
    <s v="Cheyenne Light Fuel &amp; Power Co"/>
    <x v="0"/>
    <x v="4"/>
  </r>
  <r>
    <n v="5"/>
    <n v="122"/>
    <x v="77"/>
    <s v="106000 Completed Constr not Classfd"/>
    <n v="1"/>
    <n v="0"/>
    <n v="0"/>
    <n v="0"/>
    <n v="0"/>
    <n v="0"/>
    <n v="0"/>
    <n v="0"/>
    <s v="Wyoming"/>
    <d v="2021-12-01T00:00:00"/>
    <x v="0"/>
    <x v="8"/>
    <x v="0"/>
    <s v="Cheyenne Light Fuel &amp; Power Co"/>
    <x v="0"/>
    <x v="4"/>
  </r>
  <r>
    <n v="5"/>
    <n v="122"/>
    <x v="77"/>
    <s v="106000 Completed Constr not Classfd"/>
    <n v="1"/>
    <n v="0"/>
    <n v="0"/>
    <n v="0"/>
    <n v="0"/>
    <n v="0"/>
    <n v="0"/>
    <n v="0"/>
    <s v="Wyoming"/>
    <d v="2021-12-01T00:00:00"/>
    <x v="0"/>
    <x v="9"/>
    <x v="0"/>
    <s v="Cheyenne Light Fuel &amp; Power Co"/>
    <x v="0"/>
    <x v="4"/>
  </r>
  <r>
    <n v="5"/>
    <n v="122"/>
    <x v="77"/>
    <s v="106000 Completed Constr not Classfd"/>
    <n v="1"/>
    <n v="0"/>
    <n v="27677.16"/>
    <n v="0"/>
    <n v="0"/>
    <n v="0"/>
    <n v="0"/>
    <n v="27677.16"/>
    <s v="Wyoming"/>
    <d v="2021-12-01T00:00:00"/>
    <x v="0"/>
    <x v="10"/>
    <x v="0"/>
    <s v="Cheyenne Light Fuel &amp; Power Co"/>
    <x v="0"/>
    <x v="4"/>
  </r>
  <r>
    <n v="5"/>
    <n v="122"/>
    <x v="77"/>
    <s v="106000 Completed Constr not Classfd"/>
    <n v="1"/>
    <n v="27677.16"/>
    <n v="19.260000000000002"/>
    <n v="0"/>
    <n v="0"/>
    <n v="0"/>
    <n v="0"/>
    <n v="27696.420000000002"/>
    <s v="Wyoming"/>
    <d v="2021-12-01T00:00:00"/>
    <x v="0"/>
    <x v="11"/>
    <x v="0"/>
    <s v="Cheyenne Light Fuel &amp; Power Co"/>
    <x v="0"/>
    <x v="4"/>
  </r>
  <r>
    <n v="5"/>
    <n v="122"/>
    <x v="77"/>
    <s v="106000 Completed Constr not Classfd"/>
    <n v="1"/>
    <n v="27696.420000000002"/>
    <n v="-27696.420000000002"/>
    <n v="0"/>
    <n v="0"/>
    <n v="0"/>
    <n v="0"/>
    <n v="0"/>
    <s v="Wyoming"/>
    <d v="2021-12-01T00:00:00"/>
    <x v="0"/>
    <x v="12"/>
    <x v="0"/>
    <s v="Cheyenne Light Fuel &amp; Power Co"/>
    <x v="0"/>
    <x v="4"/>
  </r>
  <r>
    <n v="5"/>
    <n v="122"/>
    <x v="79"/>
    <s v="106000 Completed Constr not Classfd"/>
    <n v="1"/>
    <n v="27076.16"/>
    <n v="-19862.46"/>
    <n v="0"/>
    <n v="0"/>
    <n v="0"/>
    <n v="0"/>
    <n v="7213.7"/>
    <s v="Wyoming"/>
    <d v="2021-12-01T00:00:00"/>
    <x v="0"/>
    <x v="0"/>
    <x v="0"/>
    <s v="Cheyenne Light Fuel &amp; Power Co"/>
    <x v="0"/>
    <x v="6"/>
  </r>
  <r>
    <n v="5"/>
    <n v="122"/>
    <x v="79"/>
    <s v="106000 Completed Constr not Classfd"/>
    <n v="1"/>
    <n v="7213.7"/>
    <n v="210.11"/>
    <n v="0"/>
    <n v="0"/>
    <n v="0"/>
    <n v="0"/>
    <n v="7423.81"/>
    <s v="Wyoming"/>
    <d v="2021-12-01T00:00:00"/>
    <x v="0"/>
    <x v="1"/>
    <x v="0"/>
    <s v="Cheyenne Light Fuel &amp; Power Co"/>
    <x v="0"/>
    <x v="6"/>
  </r>
  <r>
    <n v="5"/>
    <n v="122"/>
    <x v="79"/>
    <s v="106000 Completed Constr not Classfd"/>
    <n v="1"/>
    <n v="7423.81"/>
    <n v="1392.76"/>
    <n v="0"/>
    <n v="0"/>
    <n v="0"/>
    <n v="0"/>
    <n v="8816.57"/>
    <s v="Wyoming"/>
    <d v="2021-12-01T00:00:00"/>
    <x v="0"/>
    <x v="2"/>
    <x v="0"/>
    <s v="Cheyenne Light Fuel &amp; Power Co"/>
    <x v="0"/>
    <x v="6"/>
  </r>
  <r>
    <n v="5"/>
    <n v="122"/>
    <x v="79"/>
    <s v="106000 Completed Constr not Classfd"/>
    <n v="1"/>
    <n v="8816.57"/>
    <n v="10630.31"/>
    <n v="0"/>
    <n v="0"/>
    <n v="0"/>
    <n v="0"/>
    <n v="19446.88"/>
    <s v="Wyoming"/>
    <d v="2021-12-01T00:00:00"/>
    <x v="0"/>
    <x v="3"/>
    <x v="0"/>
    <s v="Cheyenne Light Fuel &amp; Power Co"/>
    <x v="0"/>
    <x v="6"/>
  </r>
  <r>
    <n v="5"/>
    <n v="122"/>
    <x v="79"/>
    <s v="106000 Completed Constr not Classfd"/>
    <n v="1"/>
    <n v="19446.88"/>
    <n v="503.81"/>
    <n v="0"/>
    <n v="0"/>
    <n v="0"/>
    <n v="0"/>
    <n v="19950.689999999999"/>
    <s v="Wyoming"/>
    <d v="2021-12-01T00:00:00"/>
    <x v="0"/>
    <x v="4"/>
    <x v="0"/>
    <s v="Cheyenne Light Fuel &amp; Power Co"/>
    <x v="0"/>
    <x v="6"/>
  </r>
  <r>
    <n v="5"/>
    <n v="122"/>
    <x v="79"/>
    <s v="106000 Completed Constr not Classfd"/>
    <n v="1"/>
    <n v="19950.689999999999"/>
    <n v="7246.22"/>
    <n v="0"/>
    <n v="0"/>
    <n v="0"/>
    <n v="0"/>
    <n v="27196.91"/>
    <s v="Wyoming"/>
    <d v="2021-12-01T00:00:00"/>
    <x v="0"/>
    <x v="5"/>
    <x v="0"/>
    <s v="Cheyenne Light Fuel &amp; Power Co"/>
    <x v="0"/>
    <x v="6"/>
  </r>
  <r>
    <n v="5"/>
    <n v="122"/>
    <x v="79"/>
    <s v="106000 Completed Constr not Classfd"/>
    <n v="1"/>
    <n v="27196.91"/>
    <n v="32661.440000000002"/>
    <n v="0"/>
    <n v="0"/>
    <n v="0"/>
    <n v="0"/>
    <n v="59858.35"/>
    <s v="Wyoming"/>
    <d v="2021-12-01T00:00:00"/>
    <x v="0"/>
    <x v="6"/>
    <x v="0"/>
    <s v="Cheyenne Light Fuel &amp; Power Co"/>
    <x v="0"/>
    <x v="6"/>
  </r>
  <r>
    <n v="5"/>
    <n v="122"/>
    <x v="79"/>
    <s v="106000 Completed Constr not Classfd"/>
    <n v="1"/>
    <n v="59858.35"/>
    <n v="3200.17"/>
    <n v="0"/>
    <n v="0"/>
    <n v="0"/>
    <n v="0"/>
    <n v="63058.520000000004"/>
    <s v="Wyoming"/>
    <d v="2021-12-01T00:00:00"/>
    <x v="0"/>
    <x v="7"/>
    <x v="0"/>
    <s v="Cheyenne Light Fuel &amp; Power Co"/>
    <x v="0"/>
    <x v="6"/>
  </r>
  <r>
    <n v="5"/>
    <n v="122"/>
    <x v="79"/>
    <s v="106000 Completed Constr not Classfd"/>
    <n v="1"/>
    <n v="63058.520000000004"/>
    <n v="1258.8800000000001"/>
    <n v="0"/>
    <n v="0"/>
    <n v="0"/>
    <n v="0"/>
    <n v="64317.4"/>
    <s v="Wyoming"/>
    <d v="2021-12-01T00:00:00"/>
    <x v="0"/>
    <x v="8"/>
    <x v="0"/>
    <s v="Cheyenne Light Fuel &amp; Power Co"/>
    <x v="0"/>
    <x v="6"/>
  </r>
  <r>
    <n v="5"/>
    <n v="122"/>
    <x v="79"/>
    <s v="106000 Completed Constr not Classfd"/>
    <n v="1"/>
    <n v="64317.4"/>
    <n v="3587.21"/>
    <n v="0"/>
    <n v="0"/>
    <n v="0"/>
    <n v="0"/>
    <n v="67904.61"/>
    <s v="Wyoming"/>
    <d v="2021-12-01T00:00:00"/>
    <x v="0"/>
    <x v="9"/>
    <x v="0"/>
    <s v="Cheyenne Light Fuel &amp; Power Co"/>
    <x v="0"/>
    <x v="6"/>
  </r>
  <r>
    <n v="5"/>
    <n v="122"/>
    <x v="79"/>
    <s v="106000 Completed Constr not Classfd"/>
    <n v="1"/>
    <n v="67904.61"/>
    <n v="22031.89"/>
    <n v="0"/>
    <n v="0"/>
    <n v="0"/>
    <n v="0"/>
    <n v="89936.5"/>
    <s v="Wyoming"/>
    <d v="2021-12-01T00:00:00"/>
    <x v="0"/>
    <x v="10"/>
    <x v="0"/>
    <s v="Cheyenne Light Fuel &amp; Power Co"/>
    <x v="0"/>
    <x v="6"/>
  </r>
  <r>
    <n v="5"/>
    <n v="122"/>
    <x v="79"/>
    <s v="106000 Completed Constr not Classfd"/>
    <n v="1"/>
    <n v="89936.5"/>
    <n v="-7991.58"/>
    <n v="0"/>
    <n v="0"/>
    <n v="0"/>
    <n v="0"/>
    <n v="81944.92"/>
    <s v="Wyoming"/>
    <d v="2021-12-01T00:00:00"/>
    <x v="0"/>
    <x v="11"/>
    <x v="0"/>
    <s v="Cheyenne Light Fuel &amp; Power Co"/>
    <x v="0"/>
    <x v="6"/>
  </r>
  <r>
    <n v="5"/>
    <n v="122"/>
    <x v="79"/>
    <s v="106000 Completed Constr not Classfd"/>
    <n v="1"/>
    <n v="81944.92"/>
    <n v="-76041.540000000008"/>
    <n v="0"/>
    <n v="0"/>
    <n v="0"/>
    <n v="0"/>
    <n v="5903.38"/>
    <s v="Wyoming"/>
    <d v="2021-12-01T00:00:00"/>
    <x v="0"/>
    <x v="12"/>
    <x v="0"/>
    <s v="Cheyenne Light Fuel &amp; Power Co"/>
    <x v="0"/>
    <x v="6"/>
  </r>
  <r>
    <n v="5"/>
    <n v="122"/>
    <x v="80"/>
    <s v="106000 Completed Constr not Classfd"/>
    <n v="1"/>
    <n v="0"/>
    <n v="60145.46"/>
    <n v="0"/>
    <n v="0"/>
    <n v="0"/>
    <n v="0"/>
    <n v="60145.46"/>
    <s v="Wyoming"/>
    <d v="2021-12-01T00:00:00"/>
    <x v="0"/>
    <x v="10"/>
    <x v="0"/>
    <s v="Cheyenne Light Fuel &amp; Power Co"/>
    <x v="0"/>
    <x v="6"/>
  </r>
  <r>
    <n v="5"/>
    <n v="122"/>
    <x v="80"/>
    <s v="106000 Completed Constr not Classfd"/>
    <n v="1"/>
    <n v="60145.46"/>
    <n v="-677.73"/>
    <n v="0"/>
    <n v="0"/>
    <n v="0"/>
    <n v="0"/>
    <n v="59467.73"/>
    <s v="Wyoming"/>
    <d v="2021-12-01T00:00:00"/>
    <x v="0"/>
    <x v="11"/>
    <x v="0"/>
    <s v="Cheyenne Light Fuel &amp; Power Co"/>
    <x v="0"/>
    <x v="6"/>
  </r>
  <r>
    <n v="5"/>
    <n v="122"/>
    <x v="80"/>
    <s v="106000 Completed Constr not Classfd"/>
    <n v="1"/>
    <n v="59467.73"/>
    <n v="0"/>
    <n v="0"/>
    <n v="0"/>
    <n v="0"/>
    <n v="0"/>
    <n v="59467.73"/>
    <s v="Wyoming"/>
    <d v="2021-12-01T00:00:00"/>
    <x v="0"/>
    <x v="12"/>
    <x v="0"/>
    <s v="Cheyenne Light Fuel &amp; Power Co"/>
    <x v="0"/>
    <x v="6"/>
  </r>
  <r>
    <n v="5"/>
    <n v="122"/>
    <x v="81"/>
    <s v="106000 Completed Constr not Classfd"/>
    <n v="1"/>
    <n v="0"/>
    <n v="0"/>
    <n v="0"/>
    <n v="0"/>
    <n v="0"/>
    <n v="0"/>
    <n v="0"/>
    <s v="Wyoming"/>
    <d v="2021-12-01T00:00:00"/>
    <x v="0"/>
    <x v="0"/>
    <x v="0"/>
    <s v="Cheyenne Light Fuel &amp; Power Co"/>
    <x v="0"/>
    <x v="7"/>
  </r>
  <r>
    <n v="5"/>
    <n v="122"/>
    <x v="81"/>
    <s v="106000 Completed Constr not Classfd"/>
    <n v="1"/>
    <n v="0"/>
    <n v="0"/>
    <n v="0"/>
    <n v="0"/>
    <n v="0"/>
    <n v="0"/>
    <n v="0"/>
    <s v="Wyoming"/>
    <d v="2021-12-01T00:00:00"/>
    <x v="0"/>
    <x v="1"/>
    <x v="0"/>
    <s v="Cheyenne Light Fuel &amp; Power Co"/>
    <x v="0"/>
    <x v="7"/>
  </r>
  <r>
    <n v="5"/>
    <n v="122"/>
    <x v="81"/>
    <s v="106000 Completed Constr not Classfd"/>
    <n v="1"/>
    <n v="0"/>
    <n v="0"/>
    <n v="0"/>
    <n v="0"/>
    <n v="0"/>
    <n v="0"/>
    <n v="0"/>
    <s v="Wyoming"/>
    <d v="2021-12-01T00:00:00"/>
    <x v="0"/>
    <x v="2"/>
    <x v="0"/>
    <s v="Cheyenne Light Fuel &amp; Power Co"/>
    <x v="0"/>
    <x v="7"/>
  </r>
  <r>
    <n v="5"/>
    <n v="122"/>
    <x v="81"/>
    <s v="106000 Completed Constr not Classfd"/>
    <n v="1"/>
    <n v="0"/>
    <n v="0"/>
    <n v="0"/>
    <n v="0"/>
    <n v="0"/>
    <n v="0"/>
    <n v="0"/>
    <s v="Wyoming"/>
    <d v="2021-12-01T00:00:00"/>
    <x v="0"/>
    <x v="3"/>
    <x v="0"/>
    <s v="Cheyenne Light Fuel &amp; Power Co"/>
    <x v="0"/>
    <x v="7"/>
  </r>
  <r>
    <n v="5"/>
    <n v="122"/>
    <x v="81"/>
    <s v="106000 Completed Constr not Classfd"/>
    <n v="1"/>
    <n v="0"/>
    <n v="0"/>
    <n v="0"/>
    <n v="0"/>
    <n v="0"/>
    <n v="0"/>
    <n v="0"/>
    <s v="Wyoming"/>
    <d v="2021-12-01T00:00:00"/>
    <x v="0"/>
    <x v="4"/>
    <x v="0"/>
    <s v="Cheyenne Light Fuel &amp; Power Co"/>
    <x v="0"/>
    <x v="7"/>
  </r>
  <r>
    <n v="5"/>
    <n v="122"/>
    <x v="81"/>
    <s v="106000 Completed Constr not Classfd"/>
    <n v="1"/>
    <n v="0"/>
    <n v="105447.02"/>
    <n v="0"/>
    <n v="0"/>
    <n v="0"/>
    <n v="0"/>
    <n v="105447.02"/>
    <s v="Wyoming"/>
    <d v="2021-12-01T00:00:00"/>
    <x v="0"/>
    <x v="5"/>
    <x v="0"/>
    <s v="Cheyenne Light Fuel &amp; Power Co"/>
    <x v="0"/>
    <x v="7"/>
  </r>
  <r>
    <n v="5"/>
    <n v="122"/>
    <x v="81"/>
    <s v="106000 Completed Constr not Classfd"/>
    <n v="1"/>
    <n v="105447.02"/>
    <n v="0"/>
    <n v="0"/>
    <n v="0"/>
    <n v="0"/>
    <n v="0"/>
    <n v="105447.02"/>
    <s v="Wyoming"/>
    <d v="2021-12-01T00:00:00"/>
    <x v="0"/>
    <x v="6"/>
    <x v="0"/>
    <s v="Cheyenne Light Fuel &amp; Power Co"/>
    <x v="0"/>
    <x v="7"/>
  </r>
  <r>
    <n v="5"/>
    <n v="122"/>
    <x v="81"/>
    <s v="106000 Completed Constr not Classfd"/>
    <n v="1"/>
    <n v="105447.02"/>
    <n v="0"/>
    <n v="0"/>
    <n v="0"/>
    <n v="0"/>
    <n v="0"/>
    <n v="105447.02"/>
    <s v="Wyoming"/>
    <d v="2021-12-01T00:00:00"/>
    <x v="0"/>
    <x v="7"/>
    <x v="0"/>
    <s v="Cheyenne Light Fuel &amp; Power Co"/>
    <x v="0"/>
    <x v="7"/>
  </r>
  <r>
    <n v="5"/>
    <n v="122"/>
    <x v="81"/>
    <s v="106000 Completed Constr not Classfd"/>
    <n v="1"/>
    <n v="105447.02"/>
    <n v="0"/>
    <n v="0"/>
    <n v="0"/>
    <n v="0"/>
    <n v="0"/>
    <n v="105447.02"/>
    <s v="Wyoming"/>
    <d v="2021-12-01T00:00:00"/>
    <x v="0"/>
    <x v="8"/>
    <x v="0"/>
    <s v="Cheyenne Light Fuel &amp; Power Co"/>
    <x v="0"/>
    <x v="7"/>
  </r>
  <r>
    <n v="5"/>
    <n v="122"/>
    <x v="81"/>
    <s v="106000 Completed Constr not Classfd"/>
    <n v="1"/>
    <n v="105447.02"/>
    <n v="-105447.02"/>
    <n v="0"/>
    <n v="0"/>
    <n v="0"/>
    <n v="0"/>
    <n v="0"/>
    <s v="Wyoming"/>
    <d v="2021-12-01T00:00:00"/>
    <x v="0"/>
    <x v="9"/>
    <x v="0"/>
    <s v="Cheyenne Light Fuel &amp; Power Co"/>
    <x v="0"/>
    <x v="7"/>
  </r>
  <r>
    <n v="5"/>
    <n v="122"/>
    <x v="81"/>
    <s v="106000 Completed Constr not Classfd"/>
    <n v="1"/>
    <n v="0"/>
    <n v="0"/>
    <n v="0"/>
    <n v="0"/>
    <n v="0"/>
    <n v="0"/>
    <n v="0"/>
    <s v="Wyoming"/>
    <d v="2021-12-01T00:00:00"/>
    <x v="0"/>
    <x v="10"/>
    <x v="0"/>
    <s v="Cheyenne Light Fuel &amp; Power Co"/>
    <x v="0"/>
    <x v="7"/>
  </r>
  <r>
    <n v="5"/>
    <n v="122"/>
    <x v="81"/>
    <s v="106000 Completed Constr not Classfd"/>
    <n v="1"/>
    <n v="0"/>
    <n v="0"/>
    <n v="0"/>
    <n v="0"/>
    <n v="0"/>
    <n v="0"/>
    <n v="0"/>
    <s v="Wyoming"/>
    <d v="2021-12-01T00:00:00"/>
    <x v="0"/>
    <x v="11"/>
    <x v="0"/>
    <s v="Cheyenne Light Fuel &amp; Power Co"/>
    <x v="0"/>
    <x v="7"/>
  </r>
  <r>
    <n v="5"/>
    <n v="122"/>
    <x v="81"/>
    <s v="106000 Completed Constr not Classfd"/>
    <n v="1"/>
    <n v="0"/>
    <n v="0"/>
    <n v="0"/>
    <n v="0"/>
    <n v="0"/>
    <n v="0"/>
    <n v="0"/>
    <s v="Wyoming"/>
    <d v="2021-12-01T00:00:00"/>
    <x v="0"/>
    <x v="12"/>
    <x v="0"/>
    <s v="Cheyenne Light Fuel &amp; Power Co"/>
    <x v="0"/>
    <x v="7"/>
  </r>
  <r>
    <n v="5"/>
    <n v="122"/>
    <x v="82"/>
    <s v="106000 Completed Constr not Classfd"/>
    <n v="1"/>
    <n v="0"/>
    <n v="0"/>
    <n v="0"/>
    <n v="0"/>
    <n v="0"/>
    <n v="0"/>
    <n v="0"/>
    <s v="Wyoming"/>
    <d v="2021-12-01T00:00:00"/>
    <x v="0"/>
    <x v="0"/>
    <x v="0"/>
    <s v="Cheyenne Light Fuel &amp; Power Co"/>
    <x v="0"/>
    <x v="8"/>
  </r>
  <r>
    <n v="5"/>
    <n v="122"/>
    <x v="82"/>
    <s v="106000 Completed Constr not Classfd"/>
    <n v="1"/>
    <n v="0"/>
    <n v="0"/>
    <n v="0"/>
    <n v="0"/>
    <n v="0"/>
    <n v="0"/>
    <n v="0"/>
    <s v="Wyoming"/>
    <d v="2021-12-01T00:00:00"/>
    <x v="0"/>
    <x v="1"/>
    <x v="0"/>
    <s v="Cheyenne Light Fuel &amp; Power Co"/>
    <x v="0"/>
    <x v="8"/>
  </r>
  <r>
    <n v="5"/>
    <n v="122"/>
    <x v="82"/>
    <s v="106000 Completed Constr not Classfd"/>
    <n v="1"/>
    <n v="0"/>
    <n v="0"/>
    <n v="0"/>
    <n v="0"/>
    <n v="0"/>
    <n v="0"/>
    <n v="0"/>
    <s v="Wyoming"/>
    <d v="2021-12-01T00:00:00"/>
    <x v="0"/>
    <x v="2"/>
    <x v="0"/>
    <s v="Cheyenne Light Fuel &amp; Power Co"/>
    <x v="0"/>
    <x v="8"/>
  </r>
  <r>
    <n v="5"/>
    <n v="122"/>
    <x v="82"/>
    <s v="106000 Completed Constr not Classfd"/>
    <n v="1"/>
    <n v="0"/>
    <n v="0"/>
    <n v="0"/>
    <n v="0"/>
    <n v="0"/>
    <n v="0"/>
    <n v="0"/>
    <s v="Wyoming"/>
    <d v="2021-12-01T00:00:00"/>
    <x v="0"/>
    <x v="3"/>
    <x v="0"/>
    <s v="Cheyenne Light Fuel &amp; Power Co"/>
    <x v="0"/>
    <x v="8"/>
  </r>
  <r>
    <n v="5"/>
    <n v="122"/>
    <x v="82"/>
    <s v="106000 Completed Constr not Classfd"/>
    <n v="1"/>
    <n v="0"/>
    <n v="0"/>
    <n v="0"/>
    <n v="0"/>
    <n v="0"/>
    <n v="0"/>
    <n v="0"/>
    <s v="Wyoming"/>
    <d v="2021-12-01T00:00:00"/>
    <x v="0"/>
    <x v="4"/>
    <x v="0"/>
    <s v="Cheyenne Light Fuel &amp; Power Co"/>
    <x v="0"/>
    <x v="8"/>
  </r>
  <r>
    <n v="5"/>
    <n v="122"/>
    <x v="82"/>
    <s v="106000 Completed Constr not Classfd"/>
    <n v="1"/>
    <n v="0"/>
    <n v="0"/>
    <n v="0"/>
    <n v="0"/>
    <n v="0"/>
    <n v="0"/>
    <n v="0"/>
    <s v="Wyoming"/>
    <d v="2021-12-01T00:00:00"/>
    <x v="0"/>
    <x v="5"/>
    <x v="0"/>
    <s v="Cheyenne Light Fuel &amp; Power Co"/>
    <x v="0"/>
    <x v="8"/>
  </r>
  <r>
    <n v="5"/>
    <n v="122"/>
    <x v="82"/>
    <s v="106000 Completed Constr not Classfd"/>
    <n v="1"/>
    <n v="0"/>
    <n v="0"/>
    <n v="0"/>
    <n v="0"/>
    <n v="0"/>
    <n v="0"/>
    <n v="0"/>
    <s v="Wyoming"/>
    <d v="2021-12-01T00:00:00"/>
    <x v="0"/>
    <x v="6"/>
    <x v="0"/>
    <s v="Cheyenne Light Fuel &amp; Power Co"/>
    <x v="0"/>
    <x v="8"/>
  </r>
  <r>
    <n v="5"/>
    <n v="122"/>
    <x v="82"/>
    <s v="106000 Completed Constr not Classfd"/>
    <n v="1"/>
    <n v="0"/>
    <n v="0"/>
    <n v="0"/>
    <n v="0"/>
    <n v="0"/>
    <n v="0"/>
    <n v="0"/>
    <s v="Wyoming"/>
    <d v="2021-12-01T00:00:00"/>
    <x v="0"/>
    <x v="7"/>
    <x v="0"/>
    <s v="Cheyenne Light Fuel &amp; Power Co"/>
    <x v="0"/>
    <x v="8"/>
  </r>
  <r>
    <n v="5"/>
    <n v="122"/>
    <x v="82"/>
    <s v="106000 Completed Constr not Classfd"/>
    <n v="1"/>
    <n v="0"/>
    <n v="0"/>
    <n v="0"/>
    <n v="0"/>
    <n v="0"/>
    <n v="0"/>
    <n v="0"/>
    <s v="Wyoming"/>
    <d v="2021-12-01T00:00:00"/>
    <x v="0"/>
    <x v="8"/>
    <x v="0"/>
    <s v="Cheyenne Light Fuel &amp; Power Co"/>
    <x v="0"/>
    <x v="8"/>
  </r>
  <r>
    <n v="5"/>
    <n v="122"/>
    <x v="82"/>
    <s v="106000 Completed Constr not Classfd"/>
    <n v="1"/>
    <n v="0"/>
    <n v="0"/>
    <n v="0"/>
    <n v="0"/>
    <n v="0"/>
    <n v="0"/>
    <n v="0"/>
    <s v="Wyoming"/>
    <d v="2021-12-01T00:00:00"/>
    <x v="0"/>
    <x v="9"/>
    <x v="0"/>
    <s v="Cheyenne Light Fuel &amp; Power Co"/>
    <x v="0"/>
    <x v="8"/>
  </r>
  <r>
    <n v="5"/>
    <n v="122"/>
    <x v="82"/>
    <s v="106000 Completed Constr not Classfd"/>
    <n v="1"/>
    <n v="0"/>
    <n v="0"/>
    <n v="0"/>
    <n v="0"/>
    <n v="0"/>
    <n v="0"/>
    <n v="0"/>
    <s v="Wyoming"/>
    <d v="2021-12-01T00:00:00"/>
    <x v="0"/>
    <x v="10"/>
    <x v="0"/>
    <s v="Cheyenne Light Fuel &amp; Power Co"/>
    <x v="0"/>
    <x v="8"/>
  </r>
  <r>
    <n v="5"/>
    <n v="122"/>
    <x v="82"/>
    <s v="106000 Completed Constr not Classfd"/>
    <n v="1"/>
    <n v="0"/>
    <n v="0"/>
    <n v="0"/>
    <n v="0"/>
    <n v="0"/>
    <n v="0"/>
    <n v="0"/>
    <s v="Wyoming"/>
    <d v="2021-12-01T00:00:00"/>
    <x v="0"/>
    <x v="11"/>
    <x v="0"/>
    <s v="Cheyenne Light Fuel &amp; Power Co"/>
    <x v="0"/>
    <x v="8"/>
  </r>
  <r>
    <n v="5"/>
    <n v="122"/>
    <x v="82"/>
    <s v="106000 Completed Constr not Classfd"/>
    <n v="1"/>
    <n v="0"/>
    <n v="0"/>
    <n v="0"/>
    <n v="0"/>
    <n v="0"/>
    <n v="0"/>
    <n v="0"/>
    <s v="Wyoming"/>
    <d v="2021-12-01T00:00:00"/>
    <x v="0"/>
    <x v="12"/>
    <x v="0"/>
    <s v="Cheyenne Light Fuel &amp; Power Co"/>
    <x v="0"/>
    <x v="8"/>
  </r>
  <r>
    <n v="5"/>
    <n v="122"/>
    <x v="83"/>
    <s v="106000 Completed Constr not Classfd"/>
    <n v="1"/>
    <n v="12331.33"/>
    <n v="-12331.33"/>
    <n v="0"/>
    <n v="0"/>
    <n v="0"/>
    <n v="0"/>
    <n v="0"/>
    <s v="Wyoming"/>
    <d v="2021-12-01T00:00:00"/>
    <x v="0"/>
    <x v="0"/>
    <x v="0"/>
    <s v="Cheyenne Light Fuel &amp; Power Co"/>
    <x v="0"/>
    <x v="8"/>
  </r>
  <r>
    <n v="5"/>
    <n v="122"/>
    <x v="83"/>
    <s v="106000 Completed Constr not Classfd"/>
    <n v="1"/>
    <n v="0"/>
    <n v="0"/>
    <n v="0"/>
    <n v="0"/>
    <n v="0"/>
    <n v="0"/>
    <n v="0"/>
    <s v="Wyoming"/>
    <d v="2021-12-01T00:00:00"/>
    <x v="0"/>
    <x v="1"/>
    <x v="0"/>
    <s v="Cheyenne Light Fuel &amp; Power Co"/>
    <x v="0"/>
    <x v="8"/>
  </r>
  <r>
    <n v="5"/>
    <n v="122"/>
    <x v="83"/>
    <s v="106000 Completed Constr not Classfd"/>
    <n v="1"/>
    <n v="0"/>
    <n v="0"/>
    <n v="0"/>
    <n v="0"/>
    <n v="0"/>
    <n v="0"/>
    <n v="0"/>
    <s v="Wyoming"/>
    <d v="2021-12-01T00:00:00"/>
    <x v="0"/>
    <x v="2"/>
    <x v="0"/>
    <s v="Cheyenne Light Fuel &amp; Power Co"/>
    <x v="0"/>
    <x v="8"/>
  </r>
  <r>
    <n v="5"/>
    <n v="122"/>
    <x v="83"/>
    <s v="106000 Completed Constr not Classfd"/>
    <n v="1"/>
    <n v="0"/>
    <n v="0"/>
    <n v="0"/>
    <n v="0"/>
    <n v="0"/>
    <n v="0"/>
    <n v="0"/>
    <s v="Wyoming"/>
    <d v="2021-12-01T00:00:00"/>
    <x v="0"/>
    <x v="3"/>
    <x v="0"/>
    <s v="Cheyenne Light Fuel &amp; Power Co"/>
    <x v="0"/>
    <x v="8"/>
  </r>
  <r>
    <n v="5"/>
    <n v="122"/>
    <x v="83"/>
    <s v="106000 Completed Constr not Classfd"/>
    <n v="1"/>
    <n v="0"/>
    <n v="0"/>
    <n v="0"/>
    <n v="0"/>
    <n v="0"/>
    <n v="0"/>
    <n v="0"/>
    <s v="Wyoming"/>
    <d v="2021-12-01T00:00:00"/>
    <x v="0"/>
    <x v="4"/>
    <x v="0"/>
    <s v="Cheyenne Light Fuel &amp; Power Co"/>
    <x v="0"/>
    <x v="8"/>
  </r>
  <r>
    <n v="5"/>
    <n v="122"/>
    <x v="83"/>
    <s v="106000 Completed Constr not Classfd"/>
    <n v="1"/>
    <n v="0"/>
    <n v="0"/>
    <n v="0"/>
    <n v="0"/>
    <n v="0"/>
    <n v="0"/>
    <n v="0"/>
    <s v="Wyoming"/>
    <d v="2021-12-01T00:00:00"/>
    <x v="0"/>
    <x v="5"/>
    <x v="0"/>
    <s v="Cheyenne Light Fuel &amp; Power Co"/>
    <x v="0"/>
    <x v="8"/>
  </r>
  <r>
    <n v="5"/>
    <n v="122"/>
    <x v="83"/>
    <s v="106000 Completed Constr not Classfd"/>
    <n v="1"/>
    <n v="0"/>
    <n v="0"/>
    <n v="0"/>
    <n v="0"/>
    <n v="0"/>
    <n v="0"/>
    <n v="0"/>
    <s v="Wyoming"/>
    <d v="2021-12-01T00:00:00"/>
    <x v="0"/>
    <x v="6"/>
    <x v="0"/>
    <s v="Cheyenne Light Fuel &amp; Power Co"/>
    <x v="0"/>
    <x v="8"/>
  </r>
  <r>
    <n v="5"/>
    <n v="122"/>
    <x v="83"/>
    <s v="106000 Completed Constr not Classfd"/>
    <n v="1"/>
    <n v="0"/>
    <n v="0"/>
    <n v="0"/>
    <n v="0"/>
    <n v="0"/>
    <n v="0"/>
    <n v="0"/>
    <s v="Wyoming"/>
    <d v="2021-12-01T00:00:00"/>
    <x v="0"/>
    <x v="7"/>
    <x v="0"/>
    <s v="Cheyenne Light Fuel &amp; Power Co"/>
    <x v="0"/>
    <x v="8"/>
  </r>
  <r>
    <n v="5"/>
    <n v="122"/>
    <x v="83"/>
    <s v="106000 Completed Constr not Classfd"/>
    <n v="1"/>
    <n v="0"/>
    <n v="0"/>
    <n v="0"/>
    <n v="0"/>
    <n v="0"/>
    <n v="0"/>
    <n v="0"/>
    <s v="Wyoming"/>
    <d v="2021-12-01T00:00:00"/>
    <x v="0"/>
    <x v="8"/>
    <x v="0"/>
    <s v="Cheyenne Light Fuel &amp; Power Co"/>
    <x v="0"/>
    <x v="8"/>
  </r>
  <r>
    <n v="5"/>
    <n v="122"/>
    <x v="83"/>
    <s v="106000 Completed Constr not Classfd"/>
    <n v="1"/>
    <n v="0"/>
    <n v="0"/>
    <n v="0"/>
    <n v="0"/>
    <n v="0"/>
    <n v="0"/>
    <n v="0"/>
    <s v="Wyoming"/>
    <d v="2021-12-01T00:00:00"/>
    <x v="0"/>
    <x v="9"/>
    <x v="0"/>
    <s v="Cheyenne Light Fuel &amp; Power Co"/>
    <x v="0"/>
    <x v="8"/>
  </r>
  <r>
    <n v="5"/>
    <n v="122"/>
    <x v="83"/>
    <s v="106000 Completed Constr not Classfd"/>
    <n v="1"/>
    <n v="0"/>
    <n v="0"/>
    <n v="0"/>
    <n v="0"/>
    <n v="0"/>
    <n v="0"/>
    <n v="0"/>
    <s v="Wyoming"/>
    <d v="2021-12-01T00:00:00"/>
    <x v="0"/>
    <x v="10"/>
    <x v="0"/>
    <s v="Cheyenne Light Fuel &amp; Power Co"/>
    <x v="0"/>
    <x v="8"/>
  </r>
  <r>
    <n v="5"/>
    <n v="122"/>
    <x v="83"/>
    <s v="106000 Completed Constr not Classfd"/>
    <n v="1"/>
    <n v="0"/>
    <n v="0"/>
    <n v="0"/>
    <n v="0"/>
    <n v="0"/>
    <n v="0"/>
    <n v="0"/>
    <s v="Wyoming"/>
    <d v="2021-12-01T00:00:00"/>
    <x v="0"/>
    <x v="11"/>
    <x v="0"/>
    <s v="Cheyenne Light Fuel &amp; Power Co"/>
    <x v="0"/>
    <x v="8"/>
  </r>
  <r>
    <n v="5"/>
    <n v="122"/>
    <x v="83"/>
    <s v="106000 Completed Constr not Classfd"/>
    <n v="1"/>
    <n v="0"/>
    <n v="0"/>
    <n v="0"/>
    <n v="0"/>
    <n v="0"/>
    <n v="0"/>
    <n v="0"/>
    <s v="Wyoming"/>
    <d v="2021-12-01T00:00:00"/>
    <x v="0"/>
    <x v="12"/>
    <x v="0"/>
    <s v="Cheyenne Light Fuel &amp; Power Co"/>
    <x v="0"/>
    <x v="8"/>
  </r>
  <r>
    <n v="5"/>
    <n v="122"/>
    <x v="84"/>
    <s v="106000 Completed Constr not Classfd"/>
    <n v="1"/>
    <n v="354940.21"/>
    <n v="-354940.21"/>
    <n v="0"/>
    <n v="0"/>
    <n v="0"/>
    <n v="0"/>
    <n v="0"/>
    <s v="Wyoming"/>
    <d v="2021-12-01T00:00:00"/>
    <x v="0"/>
    <x v="0"/>
    <x v="0"/>
    <s v="Cheyenne Light Fuel &amp; Power Co"/>
    <x v="0"/>
    <x v="9"/>
  </r>
  <r>
    <n v="5"/>
    <n v="122"/>
    <x v="84"/>
    <s v="106000 Completed Constr not Classfd"/>
    <n v="1"/>
    <n v="0"/>
    <n v="0"/>
    <n v="0"/>
    <n v="0"/>
    <n v="0"/>
    <n v="0"/>
    <n v="0"/>
    <s v="Wyoming"/>
    <d v="2021-12-01T00:00:00"/>
    <x v="0"/>
    <x v="1"/>
    <x v="0"/>
    <s v="Cheyenne Light Fuel &amp; Power Co"/>
    <x v="0"/>
    <x v="9"/>
  </r>
  <r>
    <n v="5"/>
    <n v="122"/>
    <x v="84"/>
    <s v="106000 Completed Constr not Classfd"/>
    <n v="1"/>
    <n v="0"/>
    <n v="0"/>
    <n v="0"/>
    <n v="0"/>
    <n v="0"/>
    <n v="0"/>
    <n v="0"/>
    <s v="Wyoming"/>
    <d v="2021-12-01T00:00:00"/>
    <x v="0"/>
    <x v="2"/>
    <x v="0"/>
    <s v="Cheyenne Light Fuel &amp; Power Co"/>
    <x v="0"/>
    <x v="9"/>
  </r>
  <r>
    <n v="5"/>
    <n v="122"/>
    <x v="84"/>
    <s v="106000 Completed Constr not Classfd"/>
    <n v="1"/>
    <n v="0"/>
    <n v="0"/>
    <n v="0"/>
    <n v="0"/>
    <n v="0"/>
    <n v="0"/>
    <n v="0"/>
    <s v="Wyoming"/>
    <d v="2021-12-01T00:00:00"/>
    <x v="0"/>
    <x v="3"/>
    <x v="0"/>
    <s v="Cheyenne Light Fuel &amp; Power Co"/>
    <x v="0"/>
    <x v="9"/>
  </r>
  <r>
    <n v="5"/>
    <n v="122"/>
    <x v="84"/>
    <s v="106000 Completed Constr not Classfd"/>
    <n v="1"/>
    <n v="0"/>
    <n v="0"/>
    <n v="0"/>
    <n v="0"/>
    <n v="0"/>
    <n v="0"/>
    <n v="0"/>
    <s v="Wyoming"/>
    <d v="2021-12-01T00:00:00"/>
    <x v="0"/>
    <x v="4"/>
    <x v="0"/>
    <s v="Cheyenne Light Fuel &amp; Power Co"/>
    <x v="0"/>
    <x v="9"/>
  </r>
  <r>
    <n v="5"/>
    <n v="122"/>
    <x v="84"/>
    <s v="106000 Completed Constr not Classfd"/>
    <n v="1"/>
    <n v="0"/>
    <n v="0"/>
    <n v="0"/>
    <n v="0"/>
    <n v="0"/>
    <n v="0"/>
    <n v="0"/>
    <s v="Wyoming"/>
    <d v="2021-12-01T00:00:00"/>
    <x v="0"/>
    <x v="5"/>
    <x v="0"/>
    <s v="Cheyenne Light Fuel &amp; Power Co"/>
    <x v="0"/>
    <x v="9"/>
  </r>
  <r>
    <n v="5"/>
    <n v="122"/>
    <x v="84"/>
    <s v="106000 Completed Constr not Classfd"/>
    <n v="1"/>
    <n v="0"/>
    <n v="0"/>
    <n v="0"/>
    <n v="0"/>
    <n v="0"/>
    <n v="0"/>
    <n v="0"/>
    <s v="Wyoming"/>
    <d v="2021-12-01T00:00:00"/>
    <x v="0"/>
    <x v="6"/>
    <x v="0"/>
    <s v="Cheyenne Light Fuel &amp; Power Co"/>
    <x v="0"/>
    <x v="9"/>
  </r>
  <r>
    <n v="5"/>
    <n v="122"/>
    <x v="84"/>
    <s v="106000 Completed Constr not Classfd"/>
    <n v="1"/>
    <n v="0"/>
    <n v="0"/>
    <n v="0"/>
    <n v="0"/>
    <n v="0"/>
    <n v="0"/>
    <n v="0"/>
    <s v="Wyoming"/>
    <d v="2021-12-01T00:00:00"/>
    <x v="0"/>
    <x v="7"/>
    <x v="0"/>
    <s v="Cheyenne Light Fuel &amp; Power Co"/>
    <x v="0"/>
    <x v="9"/>
  </r>
  <r>
    <n v="5"/>
    <n v="122"/>
    <x v="84"/>
    <s v="106000 Completed Constr not Classfd"/>
    <n v="1"/>
    <n v="0"/>
    <n v="0"/>
    <n v="0"/>
    <n v="0"/>
    <n v="0"/>
    <n v="0"/>
    <n v="0"/>
    <s v="Wyoming"/>
    <d v="2021-12-01T00:00:00"/>
    <x v="0"/>
    <x v="8"/>
    <x v="0"/>
    <s v="Cheyenne Light Fuel &amp; Power Co"/>
    <x v="0"/>
    <x v="9"/>
  </r>
  <r>
    <n v="5"/>
    <n v="122"/>
    <x v="84"/>
    <s v="106000 Completed Constr not Classfd"/>
    <n v="1"/>
    <n v="0"/>
    <n v="0"/>
    <n v="0"/>
    <n v="0"/>
    <n v="0"/>
    <n v="0"/>
    <n v="0"/>
    <s v="Wyoming"/>
    <d v="2021-12-01T00:00:00"/>
    <x v="0"/>
    <x v="9"/>
    <x v="0"/>
    <s v="Cheyenne Light Fuel &amp; Power Co"/>
    <x v="0"/>
    <x v="9"/>
  </r>
  <r>
    <n v="5"/>
    <n v="122"/>
    <x v="84"/>
    <s v="106000 Completed Constr not Classfd"/>
    <n v="1"/>
    <n v="0"/>
    <n v="0"/>
    <n v="0"/>
    <n v="0"/>
    <n v="0"/>
    <n v="0"/>
    <n v="0"/>
    <s v="Wyoming"/>
    <d v="2021-12-01T00:00:00"/>
    <x v="0"/>
    <x v="10"/>
    <x v="0"/>
    <s v="Cheyenne Light Fuel &amp; Power Co"/>
    <x v="0"/>
    <x v="9"/>
  </r>
  <r>
    <n v="5"/>
    <n v="122"/>
    <x v="84"/>
    <s v="106000 Completed Constr not Classfd"/>
    <n v="1"/>
    <n v="0"/>
    <n v="0"/>
    <n v="0"/>
    <n v="0"/>
    <n v="0"/>
    <n v="0"/>
    <n v="0"/>
    <s v="Wyoming"/>
    <d v="2021-12-01T00:00:00"/>
    <x v="0"/>
    <x v="11"/>
    <x v="0"/>
    <s v="Cheyenne Light Fuel &amp; Power Co"/>
    <x v="0"/>
    <x v="9"/>
  </r>
  <r>
    <n v="5"/>
    <n v="122"/>
    <x v="84"/>
    <s v="106000 Completed Constr not Classfd"/>
    <n v="1"/>
    <n v="0"/>
    <n v="43187.03"/>
    <n v="0"/>
    <n v="0"/>
    <n v="0"/>
    <n v="0"/>
    <n v="43187.03"/>
    <s v="Wyoming"/>
    <d v="2021-12-01T00:00:00"/>
    <x v="0"/>
    <x v="12"/>
    <x v="0"/>
    <s v="Cheyenne Light Fuel &amp; Power Co"/>
    <x v="0"/>
    <x v="9"/>
  </r>
  <r>
    <n v="5"/>
    <n v="122"/>
    <x v="85"/>
    <s v="106000 Completed Constr not Classfd"/>
    <n v="1"/>
    <n v="0"/>
    <n v="0"/>
    <n v="0"/>
    <n v="0"/>
    <n v="0"/>
    <n v="0"/>
    <n v="0"/>
    <s v="Wyoming"/>
    <d v="2021-12-01T00:00:00"/>
    <x v="0"/>
    <x v="0"/>
    <x v="0"/>
    <s v="Cheyenne Light Fuel &amp; Power Co"/>
    <x v="0"/>
    <x v="9"/>
  </r>
  <r>
    <n v="5"/>
    <n v="122"/>
    <x v="85"/>
    <s v="106000 Completed Constr not Classfd"/>
    <n v="1"/>
    <n v="0"/>
    <n v="0"/>
    <n v="0"/>
    <n v="0"/>
    <n v="0"/>
    <n v="0"/>
    <n v="0"/>
    <s v="Wyoming"/>
    <d v="2021-12-01T00:00:00"/>
    <x v="0"/>
    <x v="1"/>
    <x v="0"/>
    <s v="Cheyenne Light Fuel &amp; Power Co"/>
    <x v="0"/>
    <x v="9"/>
  </r>
  <r>
    <n v="5"/>
    <n v="122"/>
    <x v="85"/>
    <s v="106000 Completed Constr not Classfd"/>
    <n v="1"/>
    <n v="0"/>
    <n v="0"/>
    <n v="0"/>
    <n v="0"/>
    <n v="0"/>
    <n v="0"/>
    <n v="0"/>
    <s v="Wyoming"/>
    <d v="2021-12-01T00:00:00"/>
    <x v="0"/>
    <x v="2"/>
    <x v="0"/>
    <s v="Cheyenne Light Fuel &amp; Power Co"/>
    <x v="0"/>
    <x v="9"/>
  </r>
  <r>
    <n v="5"/>
    <n v="122"/>
    <x v="85"/>
    <s v="106000 Completed Constr not Classfd"/>
    <n v="1"/>
    <n v="0"/>
    <n v="0"/>
    <n v="0"/>
    <n v="0"/>
    <n v="0"/>
    <n v="0"/>
    <n v="0"/>
    <s v="Wyoming"/>
    <d v="2021-12-01T00:00:00"/>
    <x v="0"/>
    <x v="3"/>
    <x v="0"/>
    <s v="Cheyenne Light Fuel &amp; Power Co"/>
    <x v="0"/>
    <x v="9"/>
  </r>
  <r>
    <n v="5"/>
    <n v="122"/>
    <x v="85"/>
    <s v="106000 Completed Constr not Classfd"/>
    <n v="1"/>
    <n v="0"/>
    <n v="0"/>
    <n v="0"/>
    <n v="0"/>
    <n v="0"/>
    <n v="0"/>
    <n v="0"/>
    <s v="Wyoming"/>
    <d v="2021-12-01T00:00:00"/>
    <x v="0"/>
    <x v="4"/>
    <x v="0"/>
    <s v="Cheyenne Light Fuel &amp; Power Co"/>
    <x v="0"/>
    <x v="9"/>
  </r>
  <r>
    <n v="5"/>
    <n v="122"/>
    <x v="85"/>
    <s v="106000 Completed Constr not Classfd"/>
    <n v="1"/>
    <n v="0"/>
    <n v="0"/>
    <n v="0"/>
    <n v="0"/>
    <n v="0"/>
    <n v="0"/>
    <n v="0"/>
    <s v="Wyoming"/>
    <d v="2021-12-01T00:00:00"/>
    <x v="0"/>
    <x v="5"/>
    <x v="0"/>
    <s v="Cheyenne Light Fuel &amp; Power Co"/>
    <x v="0"/>
    <x v="9"/>
  </r>
  <r>
    <n v="5"/>
    <n v="122"/>
    <x v="85"/>
    <s v="106000 Completed Constr not Classfd"/>
    <n v="1"/>
    <n v="0"/>
    <n v="0"/>
    <n v="0"/>
    <n v="0"/>
    <n v="0"/>
    <n v="0"/>
    <n v="0"/>
    <s v="Wyoming"/>
    <d v="2021-12-01T00:00:00"/>
    <x v="0"/>
    <x v="6"/>
    <x v="0"/>
    <s v="Cheyenne Light Fuel &amp; Power Co"/>
    <x v="0"/>
    <x v="9"/>
  </r>
  <r>
    <n v="5"/>
    <n v="122"/>
    <x v="85"/>
    <s v="106000 Completed Constr not Classfd"/>
    <n v="1"/>
    <n v="0"/>
    <n v="0"/>
    <n v="0"/>
    <n v="0"/>
    <n v="0"/>
    <n v="0"/>
    <n v="0"/>
    <s v="Wyoming"/>
    <d v="2021-12-01T00:00:00"/>
    <x v="0"/>
    <x v="7"/>
    <x v="0"/>
    <s v="Cheyenne Light Fuel &amp; Power Co"/>
    <x v="0"/>
    <x v="9"/>
  </r>
  <r>
    <n v="5"/>
    <n v="122"/>
    <x v="85"/>
    <s v="106000 Completed Constr not Classfd"/>
    <n v="1"/>
    <n v="0"/>
    <n v="0"/>
    <n v="0"/>
    <n v="0"/>
    <n v="0"/>
    <n v="0"/>
    <n v="0"/>
    <s v="Wyoming"/>
    <d v="2021-12-01T00:00:00"/>
    <x v="0"/>
    <x v="8"/>
    <x v="0"/>
    <s v="Cheyenne Light Fuel &amp; Power Co"/>
    <x v="0"/>
    <x v="9"/>
  </r>
  <r>
    <n v="5"/>
    <n v="122"/>
    <x v="85"/>
    <s v="106000 Completed Constr not Classfd"/>
    <n v="1"/>
    <n v="0"/>
    <n v="0"/>
    <n v="0"/>
    <n v="0"/>
    <n v="0"/>
    <n v="0"/>
    <n v="0"/>
    <s v="Wyoming"/>
    <d v="2021-12-01T00:00:00"/>
    <x v="0"/>
    <x v="9"/>
    <x v="0"/>
    <s v="Cheyenne Light Fuel &amp; Power Co"/>
    <x v="0"/>
    <x v="9"/>
  </r>
  <r>
    <n v="5"/>
    <n v="122"/>
    <x v="85"/>
    <s v="106000 Completed Constr not Classfd"/>
    <n v="1"/>
    <n v="0"/>
    <n v="0"/>
    <n v="0"/>
    <n v="0"/>
    <n v="0"/>
    <n v="0"/>
    <n v="0"/>
    <s v="Wyoming"/>
    <d v="2021-12-01T00:00:00"/>
    <x v="0"/>
    <x v="10"/>
    <x v="0"/>
    <s v="Cheyenne Light Fuel &amp; Power Co"/>
    <x v="0"/>
    <x v="9"/>
  </r>
  <r>
    <n v="5"/>
    <n v="122"/>
    <x v="85"/>
    <s v="106000 Completed Constr not Classfd"/>
    <n v="1"/>
    <n v="0"/>
    <n v="0"/>
    <n v="0"/>
    <n v="0"/>
    <n v="0"/>
    <n v="0"/>
    <n v="0"/>
    <s v="Wyoming"/>
    <d v="2021-12-01T00:00:00"/>
    <x v="0"/>
    <x v="11"/>
    <x v="0"/>
    <s v="Cheyenne Light Fuel &amp; Power Co"/>
    <x v="0"/>
    <x v="9"/>
  </r>
  <r>
    <n v="5"/>
    <n v="122"/>
    <x v="85"/>
    <s v="106000 Completed Constr not Classfd"/>
    <n v="1"/>
    <n v="0"/>
    <n v="0"/>
    <n v="0"/>
    <n v="0"/>
    <n v="0"/>
    <n v="0"/>
    <n v="0"/>
    <s v="Wyoming"/>
    <d v="2021-12-01T00:00:00"/>
    <x v="0"/>
    <x v="12"/>
    <x v="0"/>
    <s v="Cheyenne Light Fuel &amp; Power Co"/>
    <x v="0"/>
    <x v="9"/>
  </r>
  <r>
    <n v="5"/>
    <n v="103"/>
    <x v="87"/>
    <s v="106000 Completed Constr not Classfd"/>
    <n v="1"/>
    <n v="0"/>
    <n v="0"/>
    <n v="0"/>
    <n v="0"/>
    <n v="0"/>
    <n v="0"/>
    <n v="0"/>
    <s v="Wyoming"/>
    <d v="2021-12-01T00:00:00"/>
    <x v="0"/>
    <x v="0"/>
    <x v="2"/>
    <s v="Cheyenne Light Fuel &amp; Power Co"/>
    <x v="5"/>
    <x v="34"/>
  </r>
  <r>
    <n v="5"/>
    <n v="103"/>
    <x v="87"/>
    <s v="106000 Completed Constr not Classfd"/>
    <n v="1"/>
    <n v="0"/>
    <n v="0"/>
    <n v="0"/>
    <n v="0"/>
    <n v="0"/>
    <n v="0"/>
    <n v="0"/>
    <s v="Wyoming"/>
    <d v="2021-12-01T00:00:00"/>
    <x v="0"/>
    <x v="1"/>
    <x v="2"/>
    <s v="Cheyenne Light Fuel &amp; Power Co"/>
    <x v="5"/>
    <x v="34"/>
  </r>
  <r>
    <n v="5"/>
    <n v="103"/>
    <x v="87"/>
    <s v="106000 Completed Constr not Classfd"/>
    <n v="1"/>
    <n v="0"/>
    <n v="0"/>
    <n v="0"/>
    <n v="0"/>
    <n v="0"/>
    <n v="0"/>
    <n v="0"/>
    <s v="Wyoming"/>
    <d v="2021-12-01T00:00:00"/>
    <x v="0"/>
    <x v="2"/>
    <x v="2"/>
    <s v="Cheyenne Light Fuel &amp; Power Co"/>
    <x v="5"/>
    <x v="34"/>
  </r>
  <r>
    <n v="5"/>
    <n v="103"/>
    <x v="87"/>
    <s v="106000 Completed Constr not Classfd"/>
    <n v="1"/>
    <n v="0"/>
    <n v="0"/>
    <n v="0"/>
    <n v="0"/>
    <n v="0"/>
    <n v="0"/>
    <n v="0"/>
    <s v="Wyoming"/>
    <d v="2021-12-01T00:00:00"/>
    <x v="0"/>
    <x v="3"/>
    <x v="2"/>
    <s v="Cheyenne Light Fuel &amp; Power Co"/>
    <x v="5"/>
    <x v="34"/>
  </r>
  <r>
    <n v="5"/>
    <n v="103"/>
    <x v="87"/>
    <s v="106000 Completed Constr not Classfd"/>
    <n v="1"/>
    <n v="0"/>
    <n v="0"/>
    <n v="0"/>
    <n v="0"/>
    <n v="0"/>
    <n v="0"/>
    <n v="0"/>
    <s v="Wyoming"/>
    <d v="2021-12-01T00:00:00"/>
    <x v="0"/>
    <x v="4"/>
    <x v="2"/>
    <s v="Cheyenne Light Fuel &amp; Power Co"/>
    <x v="5"/>
    <x v="34"/>
  </r>
  <r>
    <n v="5"/>
    <n v="103"/>
    <x v="87"/>
    <s v="106000 Completed Constr not Classfd"/>
    <n v="1"/>
    <n v="0"/>
    <n v="0"/>
    <n v="0"/>
    <n v="0"/>
    <n v="0"/>
    <n v="0"/>
    <n v="0"/>
    <s v="Wyoming"/>
    <d v="2021-12-01T00:00:00"/>
    <x v="0"/>
    <x v="5"/>
    <x v="2"/>
    <s v="Cheyenne Light Fuel &amp; Power Co"/>
    <x v="5"/>
    <x v="34"/>
  </r>
  <r>
    <n v="5"/>
    <n v="103"/>
    <x v="87"/>
    <s v="106000 Completed Constr not Classfd"/>
    <n v="1"/>
    <n v="0"/>
    <n v="0"/>
    <n v="0"/>
    <n v="0"/>
    <n v="0"/>
    <n v="0"/>
    <n v="0"/>
    <s v="Wyoming"/>
    <d v="2021-12-01T00:00:00"/>
    <x v="0"/>
    <x v="6"/>
    <x v="2"/>
    <s v="Cheyenne Light Fuel &amp; Power Co"/>
    <x v="5"/>
    <x v="34"/>
  </r>
  <r>
    <n v="5"/>
    <n v="103"/>
    <x v="87"/>
    <s v="106000 Completed Constr not Classfd"/>
    <n v="1"/>
    <n v="0"/>
    <n v="0"/>
    <n v="0"/>
    <n v="0"/>
    <n v="0"/>
    <n v="0"/>
    <n v="0"/>
    <s v="Wyoming"/>
    <d v="2021-12-01T00:00:00"/>
    <x v="0"/>
    <x v="7"/>
    <x v="2"/>
    <s v="Cheyenne Light Fuel &amp; Power Co"/>
    <x v="5"/>
    <x v="34"/>
  </r>
  <r>
    <n v="5"/>
    <n v="103"/>
    <x v="87"/>
    <s v="106000 Completed Constr not Classfd"/>
    <n v="1"/>
    <n v="0"/>
    <n v="0"/>
    <n v="0"/>
    <n v="0"/>
    <n v="0"/>
    <n v="0"/>
    <n v="0"/>
    <s v="Wyoming"/>
    <d v="2021-12-01T00:00:00"/>
    <x v="0"/>
    <x v="8"/>
    <x v="2"/>
    <s v="Cheyenne Light Fuel &amp; Power Co"/>
    <x v="5"/>
    <x v="34"/>
  </r>
  <r>
    <n v="5"/>
    <n v="103"/>
    <x v="87"/>
    <s v="106000 Completed Constr not Classfd"/>
    <n v="1"/>
    <n v="0"/>
    <n v="0"/>
    <n v="0"/>
    <n v="0"/>
    <n v="0"/>
    <n v="0"/>
    <n v="0"/>
    <s v="Wyoming"/>
    <d v="2021-12-01T00:00:00"/>
    <x v="0"/>
    <x v="9"/>
    <x v="2"/>
    <s v="Cheyenne Light Fuel &amp; Power Co"/>
    <x v="5"/>
    <x v="34"/>
  </r>
  <r>
    <n v="5"/>
    <n v="103"/>
    <x v="87"/>
    <s v="106000 Completed Constr not Classfd"/>
    <n v="1"/>
    <n v="0"/>
    <n v="0"/>
    <n v="0"/>
    <n v="0"/>
    <n v="0"/>
    <n v="0"/>
    <n v="0"/>
    <s v="Wyoming"/>
    <d v="2021-12-01T00:00:00"/>
    <x v="0"/>
    <x v="10"/>
    <x v="2"/>
    <s v="Cheyenne Light Fuel &amp; Power Co"/>
    <x v="5"/>
    <x v="34"/>
  </r>
  <r>
    <n v="5"/>
    <n v="103"/>
    <x v="87"/>
    <s v="106000 Completed Constr not Classfd"/>
    <n v="1"/>
    <n v="0"/>
    <n v="0"/>
    <n v="0"/>
    <n v="0"/>
    <n v="0"/>
    <n v="0"/>
    <n v="0"/>
    <s v="Wyoming"/>
    <d v="2021-12-01T00:00:00"/>
    <x v="0"/>
    <x v="11"/>
    <x v="2"/>
    <s v="Cheyenne Light Fuel &amp; Power Co"/>
    <x v="5"/>
    <x v="34"/>
  </r>
  <r>
    <n v="5"/>
    <n v="103"/>
    <x v="87"/>
    <s v="106000 Completed Constr not Classfd"/>
    <n v="1"/>
    <n v="0"/>
    <n v="0"/>
    <n v="0"/>
    <n v="0"/>
    <n v="0"/>
    <n v="0"/>
    <n v="0"/>
    <s v="Wyoming"/>
    <d v="2021-12-01T00:00:00"/>
    <x v="0"/>
    <x v="12"/>
    <x v="2"/>
    <s v="Cheyenne Light Fuel &amp; Power Co"/>
    <x v="5"/>
    <x v="34"/>
  </r>
  <r>
    <n v="5"/>
    <n v="103"/>
    <x v="90"/>
    <s v="106000 Completed Constr not Classfd"/>
    <n v="1"/>
    <n v="0"/>
    <n v="0"/>
    <n v="0"/>
    <n v="0"/>
    <n v="0"/>
    <n v="0"/>
    <n v="0"/>
    <s v="Wyoming"/>
    <d v="2021-12-01T00:00:00"/>
    <x v="0"/>
    <x v="0"/>
    <x v="2"/>
    <s v="Cheyenne Light Fuel &amp; Power Co"/>
    <x v="5"/>
    <x v="36"/>
  </r>
  <r>
    <n v="5"/>
    <n v="103"/>
    <x v="90"/>
    <s v="106000 Completed Constr not Classfd"/>
    <n v="1"/>
    <n v="0"/>
    <n v="0"/>
    <n v="0"/>
    <n v="0"/>
    <n v="0"/>
    <n v="0"/>
    <n v="0"/>
    <s v="Wyoming"/>
    <d v="2021-12-01T00:00:00"/>
    <x v="0"/>
    <x v="1"/>
    <x v="2"/>
    <s v="Cheyenne Light Fuel &amp; Power Co"/>
    <x v="5"/>
    <x v="36"/>
  </r>
  <r>
    <n v="5"/>
    <n v="103"/>
    <x v="90"/>
    <s v="106000 Completed Constr not Classfd"/>
    <n v="1"/>
    <n v="0"/>
    <n v="0"/>
    <n v="0"/>
    <n v="0"/>
    <n v="0"/>
    <n v="0"/>
    <n v="0"/>
    <s v="Wyoming"/>
    <d v="2021-12-01T00:00:00"/>
    <x v="0"/>
    <x v="2"/>
    <x v="2"/>
    <s v="Cheyenne Light Fuel &amp; Power Co"/>
    <x v="5"/>
    <x v="36"/>
  </r>
  <r>
    <n v="5"/>
    <n v="103"/>
    <x v="90"/>
    <s v="106000 Completed Constr not Classfd"/>
    <n v="1"/>
    <n v="0"/>
    <n v="0"/>
    <n v="0"/>
    <n v="0"/>
    <n v="0"/>
    <n v="0"/>
    <n v="0"/>
    <s v="Wyoming"/>
    <d v="2021-12-01T00:00:00"/>
    <x v="0"/>
    <x v="3"/>
    <x v="2"/>
    <s v="Cheyenne Light Fuel &amp; Power Co"/>
    <x v="5"/>
    <x v="36"/>
  </r>
  <r>
    <n v="5"/>
    <n v="103"/>
    <x v="90"/>
    <s v="106000 Completed Constr not Classfd"/>
    <n v="1"/>
    <n v="0"/>
    <n v="0"/>
    <n v="0"/>
    <n v="0"/>
    <n v="0"/>
    <n v="0"/>
    <n v="0"/>
    <s v="Wyoming"/>
    <d v="2021-12-01T00:00:00"/>
    <x v="0"/>
    <x v="4"/>
    <x v="2"/>
    <s v="Cheyenne Light Fuel &amp; Power Co"/>
    <x v="5"/>
    <x v="36"/>
  </r>
  <r>
    <n v="5"/>
    <n v="103"/>
    <x v="90"/>
    <s v="106000 Completed Constr not Classfd"/>
    <n v="1"/>
    <n v="0"/>
    <n v="0"/>
    <n v="0"/>
    <n v="0"/>
    <n v="0"/>
    <n v="0"/>
    <n v="0"/>
    <s v="Wyoming"/>
    <d v="2021-12-01T00:00:00"/>
    <x v="0"/>
    <x v="5"/>
    <x v="2"/>
    <s v="Cheyenne Light Fuel &amp; Power Co"/>
    <x v="5"/>
    <x v="36"/>
  </r>
  <r>
    <n v="5"/>
    <n v="103"/>
    <x v="90"/>
    <s v="106000 Completed Constr not Classfd"/>
    <n v="1"/>
    <n v="0"/>
    <n v="0"/>
    <n v="0"/>
    <n v="0"/>
    <n v="0"/>
    <n v="0"/>
    <n v="0"/>
    <s v="Wyoming"/>
    <d v="2021-12-01T00:00:00"/>
    <x v="0"/>
    <x v="6"/>
    <x v="2"/>
    <s v="Cheyenne Light Fuel &amp; Power Co"/>
    <x v="5"/>
    <x v="36"/>
  </r>
  <r>
    <n v="5"/>
    <n v="103"/>
    <x v="90"/>
    <s v="106000 Completed Constr not Classfd"/>
    <n v="1"/>
    <n v="0"/>
    <n v="0"/>
    <n v="0"/>
    <n v="0"/>
    <n v="0"/>
    <n v="0"/>
    <n v="0"/>
    <s v="Wyoming"/>
    <d v="2021-12-01T00:00:00"/>
    <x v="0"/>
    <x v="7"/>
    <x v="2"/>
    <s v="Cheyenne Light Fuel &amp; Power Co"/>
    <x v="5"/>
    <x v="36"/>
  </r>
  <r>
    <n v="5"/>
    <n v="103"/>
    <x v="90"/>
    <s v="106000 Completed Constr not Classfd"/>
    <n v="1"/>
    <n v="0"/>
    <n v="0"/>
    <n v="0"/>
    <n v="0"/>
    <n v="0"/>
    <n v="0"/>
    <n v="0"/>
    <s v="Wyoming"/>
    <d v="2021-12-01T00:00:00"/>
    <x v="0"/>
    <x v="8"/>
    <x v="2"/>
    <s v="Cheyenne Light Fuel &amp; Power Co"/>
    <x v="5"/>
    <x v="36"/>
  </r>
  <r>
    <n v="5"/>
    <n v="103"/>
    <x v="90"/>
    <s v="106000 Completed Constr not Classfd"/>
    <n v="1"/>
    <n v="0"/>
    <n v="0"/>
    <n v="0"/>
    <n v="0"/>
    <n v="0"/>
    <n v="0"/>
    <n v="0"/>
    <s v="Wyoming"/>
    <d v="2021-12-01T00:00:00"/>
    <x v="0"/>
    <x v="9"/>
    <x v="2"/>
    <s v="Cheyenne Light Fuel &amp; Power Co"/>
    <x v="5"/>
    <x v="36"/>
  </r>
  <r>
    <n v="5"/>
    <n v="103"/>
    <x v="90"/>
    <s v="106000 Completed Constr not Classfd"/>
    <n v="1"/>
    <n v="0"/>
    <n v="0"/>
    <n v="0"/>
    <n v="0"/>
    <n v="0"/>
    <n v="0"/>
    <n v="0"/>
    <s v="Wyoming"/>
    <d v="2021-12-01T00:00:00"/>
    <x v="0"/>
    <x v="10"/>
    <x v="2"/>
    <s v="Cheyenne Light Fuel &amp; Power Co"/>
    <x v="5"/>
    <x v="36"/>
  </r>
  <r>
    <n v="5"/>
    <n v="103"/>
    <x v="90"/>
    <s v="106000 Completed Constr not Classfd"/>
    <n v="1"/>
    <n v="0"/>
    <n v="0"/>
    <n v="0"/>
    <n v="0"/>
    <n v="0"/>
    <n v="0"/>
    <n v="0"/>
    <s v="Wyoming"/>
    <d v="2021-12-01T00:00:00"/>
    <x v="0"/>
    <x v="11"/>
    <x v="2"/>
    <s v="Cheyenne Light Fuel &amp; Power Co"/>
    <x v="5"/>
    <x v="36"/>
  </r>
  <r>
    <n v="5"/>
    <n v="103"/>
    <x v="90"/>
    <s v="106000 Completed Constr not Classfd"/>
    <n v="1"/>
    <n v="0"/>
    <n v="0"/>
    <n v="0"/>
    <n v="0"/>
    <n v="0"/>
    <n v="0"/>
    <n v="0"/>
    <s v="Wyoming"/>
    <d v="2021-12-01T00:00:00"/>
    <x v="0"/>
    <x v="12"/>
    <x v="2"/>
    <s v="Cheyenne Light Fuel &amp; Power Co"/>
    <x v="5"/>
    <x v="36"/>
  </r>
  <r>
    <n v="5"/>
    <n v="103"/>
    <x v="91"/>
    <s v="106000 Completed Constr not Classfd"/>
    <n v="1"/>
    <n v="0"/>
    <n v="0"/>
    <n v="0"/>
    <n v="0"/>
    <n v="0"/>
    <n v="0"/>
    <n v="0"/>
    <s v="Wyoming"/>
    <d v="2021-12-01T00:00:00"/>
    <x v="0"/>
    <x v="0"/>
    <x v="2"/>
    <s v="Cheyenne Light Fuel &amp; Power Co"/>
    <x v="5"/>
    <x v="36"/>
  </r>
  <r>
    <n v="5"/>
    <n v="103"/>
    <x v="91"/>
    <s v="106000 Completed Constr not Classfd"/>
    <n v="1"/>
    <n v="0"/>
    <n v="0"/>
    <n v="0"/>
    <n v="0"/>
    <n v="0"/>
    <n v="0"/>
    <n v="0"/>
    <s v="Wyoming"/>
    <d v="2021-12-01T00:00:00"/>
    <x v="0"/>
    <x v="1"/>
    <x v="2"/>
    <s v="Cheyenne Light Fuel &amp; Power Co"/>
    <x v="5"/>
    <x v="36"/>
  </r>
  <r>
    <n v="5"/>
    <n v="103"/>
    <x v="91"/>
    <s v="106000 Completed Constr not Classfd"/>
    <n v="1"/>
    <n v="0"/>
    <n v="0"/>
    <n v="0"/>
    <n v="0"/>
    <n v="0"/>
    <n v="0"/>
    <n v="0"/>
    <s v="Wyoming"/>
    <d v="2021-12-01T00:00:00"/>
    <x v="0"/>
    <x v="2"/>
    <x v="2"/>
    <s v="Cheyenne Light Fuel &amp; Power Co"/>
    <x v="5"/>
    <x v="36"/>
  </r>
  <r>
    <n v="5"/>
    <n v="103"/>
    <x v="91"/>
    <s v="106000 Completed Constr not Classfd"/>
    <n v="1"/>
    <n v="0"/>
    <n v="0"/>
    <n v="0"/>
    <n v="0"/>
    <n v="0"/>
    <n v="0"/>
    <n v="0"/>
    <s v="Wyoming"/>
    <d v="2021-12-01T00:00:00"/>
    <x v="0"/>
    <x v="3"/>
    <x v="2"/>
    <s v="Cheyenne Light Fuel &amp; Power Co"/>
    <x v="5"/>
    <x v="36"/>
  </r>
  <r>
    <n v="5"/>
    <n v="103"/>
    <x v="91"/>
    <s v="106000 Completed Constr not Classfd"/>
    <n v="1"/>
    <n v="0"/>
    <n v="0"/>
    <n v="0"/>
    <n v="0"/>
    <n v="0"/>
    <n v="0"/>
    <n v="0"/>
    <s v="Wyoming"/>
    <d v="2021-12-01T00:00:00"/>
    <x v="0"/>
    <x v="4"/>
    <x v="2"/>
    <s v="Cheyenne Light Fuel &amp; Power Co"/>
    <x v="5"/>
    <x v="36"/>
  </r>
  <r>
    <n v="5"/>
    <n v="103"/>
    <x v="91"/>
    <s v="106000 Completed Constr not Classfd"/>
    <n v="1"/>
    <n v="0"/>
    <n v="0"/>
    <n v="0"/>
    <n v="0"/>
    <n v="0"/>
    <n v="0"/>
    <n v="0"/>
    <s v="Wyoming"/>
    <d v="2021-12-01T00:00:00"/>
    <x v="0"/>
    <x v="5"/>
    <x v="2"/>
    <s v="Cheyenne Light Fuel &amp; Power Co"/>
    <x v="5"/>
    <x v="36"/>
  </r>
  <r>
    <n v="5"/>
    <n v="103"/>
    <x v="91"/>
    <s v="106000 Completed Constr not Classfd"/>
    <n v="1"/>
    <n v="0"/>
    <n v="0"/>
    <n v="0"/>
    <n v="0"/>
    <n v="0"/>
    <n v="0"/>
    <n v="0"/>
    <s v="Wyoming"/>
    <d v="2021-12-01T00:00:00"/>
    <x v="0"/>
    <x v="6"/>
    <x v="2"/>
    <s v="Cheyenne Light Fuel &amp; Power Co"/>
    <x v="5"/>
    <x v="36"/>
  </r>
  <r>
    <n v="5"/>
    <n v="103"/>
    <x v="91"/>
    <s v="106000 Completed Constr not Classfd"/>
    <n v="1"/>
    <n v="0"/>
    <n v="0"/>
    <n v="0"/>
    <n v="0"/>
    <n v="0"/>
    <n v="0"/>
    <n v="0"/>
    <s v="Wyoming"/>
    <d v="2021-12-01T00:00:00"/>
    <x v="0"/>
    <x v="7"/>
    <x v="2"/>
    <s v="Cheyenne Light Fuel &amp; Power Co"/>
    <x v="5"/>
    <x v="36"/>
  </r>
  <r>
    <n v="5"/>
    <n v="103"/>
    <x v="91"/>
    <s v="106000 Completed Constr not Classfd"/>
    <n v="1"/>
    <n v="0"/>
    <n v="0"/>
    <n v="0"/>
    <n v="0"/>
    <n v="0"/>
    <n v="0"/>
    <n v="0"/>
    <s v="Wyoming"/>
    <d v="2021-12-01T00:00:00"/>
    <x v="0"/>
    <x v="8"/>
    <x v="2"/>
    <s v="Cheyenne Light Fuel &amp; Power Co"/>
    <x v="5"/>
    <x v="36"/>
  </r>
  <r>
    <n v="5"/>
    <n v="103"/>
    <x v="91"/>
    <s v="106000 Completed Constr not Classfd"/>
    <n v="1"/>
    <n v="0"/>
    <n v="0"/>
    <n v="0"/>
    <n v="0"/>
    <n v="0"/>
    <n v="0"/>
    <n v="0"/>
    <s v="Wyoming"/>
    <d v="2021-12-01T00:00:00"/>
    <x v="0"/>
    <x v="9"/>
    <x v="2"/>
    <s v="Cheyenne Light Fuel &amp; Power Co"/>
    <x v="5"/>
    <x v="36"/>
  </r>
  <r>
    <n v="5"/>
    <n v="103"/>
    <x v="91"/>
    <s v="106000 Completed Constr not Classfd"/>
    <n v="1"/>
    <n v="0"/>
    <n v="0"/>
    <n v="0"/>
    <n v="0"/>
    <n v="0"/>
    <n v="0"/>
    <n v="0"/>
    <s v="Wyoming"/>
    <d v="2021-12-01T00:00:00"/>
    <x v="0"/>
    <x v="10"/>
    <x v="2"/>
    <s v="Cheyenne Light Fuel &amp; Power Co"/>
    <x v="5"/>
    <x v="36"/>
  </r>
  <r>
    <n v="5"/>
    <n v="103"/>
    <x v="91"/>
    <s v="106000 Completed Constr not Classfd"/>
    <n v="1"/>
    <n v="0"/>
    <n v="0"/>
    <n v="0"/>
    <n v="0"/>
    <n v="0"/>
    <n v="0"/>
    <n v="0"/>
    <s v="Wyoming"/>
    <d v="2021-12-01T00:00:00"/>
    <x v="0"/>
    <x v="11"/>
    <x v="2"/>
    <s v="Cheyenne Light Fuel &amp; Power Co"/>
    <x v="5"/>
    <x v="36"/>
  </r>
  <r>
    <n v="5"/>
    <n v="103"/>
    <x v="91"/>
    <s v="106000 Completed Constr not Classfd"/>
    <n v="1"/>
    <n v="0"/>
    <n v="0"/>
    <n v="0"/>
    <n v="0"/>
    <n v="0"/>
    <n v="0"/>
    <n v="0"/>
    <s v="Wyoming"/>
    <d v="2021-12-01T00:00:00"/>
    <x v="0"/>
    <x v="12"/>
    <x v="2"/>
    <s v="Cheyenne Light Fuel &amp; Power Co"/>
    <x v="5"/>
    <x v="36"/>
  </r>
  <r>
    <n v="5"/>
    <n v="103"/>
    <x v="92"/>
    <s v="106000 Completed Constr not Classfd"/>
    <n v="1"/>
    <n v="0"/>
    <n v="0"/>
    <n v="0"/>
    <n v="0"/>
    <n v="0"/>
    <n v="0"/>
    <n v="0"/>
    <s v="Wyoming"/>
    <d v="2021-12-01T00:00:00"/>
    <x v="0"/>
    <x v="0"/>
    <x v="2"/>
    <s v="Cheyenne Light Fuel &amp; Power Co"/>
    <x v="5"/>
    <x v="36"/>
  </r>
  <r>
    <n v="5"/>
    <n v="103"/>
    <x v="92"/>
    <s v="106000 Completed Constr not Classfd"/>
    <n v="1"/>
    <n v="0"/>
    <n v="0"/>
    <n v="0"/>
    <n v="0"/>
    <n v="0"/>
    <n v="0"/>
    <n v="0"/>
    <s v="Wyoming"/>
    <d v="2021-12-01T00:00:00"/>
    <x v="0"/>
    <x v="1"/>
    <x v="2"/>
    <s v="Cheyenne Light Fuel &amp; Power Co"/>
    <x v="5"/>
    <x v="36"/>
  </r>
  <r>
    <n v="5"/>
    <n v="103"/>
    <x v="92"/>
    <s v="106000 Completed Constr not Classfd"/>
    <n v="1"/>
    <n v="0"/>
    <n v="0"/>
    <n v="0"/>
    <n v="0"/>
    <n v="0"/>
    <n v="0"/>
    <n v="0"/>
    <s v="Wyoming"/>
    <d v="2021-12-01T00:00:00"/>
    <x v="0"/>
    <x v="2"/>
    <x v="2"/>
    <s v="Cheyenne Light Fuel &amp; Power Co"/>
    <x v="5"/>
    <x v="36"/>
  </r>
  <r>
    <n v="5"/>
    <n v="103"/>
    <x v="92"/>
    <s v="106000 Completed Constr not Classfd"/>
    <n v="1"/>
    <n v="0"/>
    <n v="0"/>
    <n v="0"/>
    <n v="0"/>
    <n v="0"/>
    <n v="0"/>
    <n v="0"/>
    <s v="Wyoming"/>
    <d v="2021-12-01T00:00:00"/>
    <x v="0"/>
    <x v="3"/>
    <x v="2"/>
    <s v="Cheyenne Light Fuel &amp; Power Co"/>
    <x v="5"/>
    <x v="36"/>
  </r>
  <r>
    <n v="5"/>
    <n v="103"/>
    <x v="92"/>
    <s v="106000 Completed Constr not Classfd"/>
    <n v="1"/>
    <n v="0"/>
    <n v="0"/>
    <n v="0"/>
    <n v="0"/>
    <n v="0"/>
    <n v="0"/>
    <n v="0"/>
    <s v="Wyoming"/>
    <d v="2021-12-01T00:00:00"/>
    <x v="0"/>
    <x v="4"/>
    <x v="2"/>
    <s v="Cheyenne Light Fuel &amp; Power Co"/>
    <x v="5"/>
    <x v="36"/>
  </r>
  <r>
    <n v="5"/>
    <n v="103"/>
    <x v="92"/>
    <s v="106000 Completed Constr not Classfd"/>
    <n v="1"/>
    <n v="0"/>
    <n v="0"/>
    <n v="0"/>
    <n v="0"/>
    <n v="0"/>
    <n v="0"/>
    <n v="0"/>
    <s v="Wyoming"/>
    <d v="2021-12-01T00:00:00"/>
    <x v="0"/>
    <x v="5"/>
    <x v="2"/>
    <s v="Cheyenne Light Fuel &amp; Power Co"/>
    <x v="5"/>
    <x v="36"/>
  </r>
  <r>
    <n v="5"/>
    <n v="103"/>
    <x v="92"/>
    <s v="106000 Completed Constr not Classfd"/>
    <n v="1"/>
    <n v="0"/>
    <n v="0"/>
    <n v="0"/>
    <n v="0"/>
    <n v="0"/>
    <n v="0"/>
    <n v="0"/>
    <s v="Wyoming"/>
    <d v="2021-12-01T00:00:00"/>
    <x v="0"/>
    <x v="6"/>
    <x v="2"/>
    <s v="Cheyenne Light Fuel &amp; Power Co"/>
    <x v="5"/>
    <x v="36"/>
  </r>
  <r>
    <n v="5"/>
    <n v="103"/>
    <x v="92"/>
    <s v="106000 Completed Constr not Classfd"/>
    <n v="1"/>
    <n v="0"/>
    <n v="0"/>
    <n v="0"/>
    <n v="0"/>
    <n v="0"/>
    <n v="0"/>
    <n v="0"/>
    <s v="Wyoming"/>
    <d v="2021-12-01T00:00:00"/>
    <x v="0"/>
    <x v="7"/>
    <x v="2"/>
    <s v="Cheyenne Light Fuel &amp; Power Co"/>
    <x v="5"/>
    <x v="36"/>
  </r>
  <r>
    <n v="5"/>
    <n v="103"/>
    <x v="92"/>
    <s v="106000 Completed Constr not Classfd"/>
    <n v="1"/>
    <n v="0"/>
    <n v="0"/>
    <n v="0"/>
    <n v="0"/>
    <n v="0"/>
    <n v="0"/>
    <n v="0"/>
    <s v="Wyoming"/>
    <d v="2021-12-01T00:00:00"/>
    <x v="0"/>
    <x v="8"/>
    <x v="2"/>
    <s v="Cheyenne Light Fuel &amp; Power Co"/>
    <x v="5"/>
    <x v="36"/>
  </r>
  <r>
    <n v="5"/>
    <n v="103"/>
    <x v="92"/>
    <s v="106000 Completed Constr not Classfd"/>
    <n v="1"/>
    <n v="0"/>
    <n v="0"/>
    <n v="0"/>
    <n v="0"/>
    <n v="0"/>
    <n v="0"/>
    <n v="0"/>
    <s v="Wyoming"/>
    <d v="2021-12-01T00:00:00"/>
    <x v="0"/>
    <x v="9"/>
    <x v="2"/>
    <s v="Cheyenne Light Fuel &amp; Power Co"/>
    <x v="5"/>
    <x v="36"/>
  </r>
  <r>
    <n v="5"/>
    <n v="103"/>
    <x v="92"/>
    <s v="106000 Completed Constr not Classfd"/>
    <n v="1"/>
    <n v="0"/>
    <n v="0"/>
    <n v="0"/>
    <n v="0"/>
    <n v="0"/>
    <n v="0"/>
    <n v="0"/>
    <s v="Wyoming"/>
    <d v="2021-12-01T00:00:00"/>
    <x v="0"/>
    <x v="10"/>
    <x v="2"/>
    <s v="Cheyenne Light Fuel &amp; Power Co"/>
    <x v="5"/>
    <x v="36"/>
  </r>
  <r>
    <n v="5"/>
    <n v="103"/>
    <x v="92"/>
    <s v="106000 Completed Constr not Classfd"/>
    <n v="1"/>
    <n v="0"/>
    <n v="0"/>
    <n v="0"/>
    <n v="0"/>
    <n v="0"/>
    <n v="0"/>
    <n v="0"/>
    <s v="Wyoming"/>
    <d v="2021-12-01T00:00:00"/>
    <x v="0"/>
    <x v="11"/>
    <x v="2"/>
    <s v="Cheyenne Light Fuel &amp; Power Co"/>
    <x v="5"/>
    <x v="36"/>
  </r>
  <r>
    <n v="5"/>
    <n v="103"/>
    <x v="92"/>
    <s v="106000 Completed Constr not Classfd"/>
    <n v="1"/>
    <n v="0"/>
    <n v="0"/>
    <n v="0"/>
    <n v="0"/>
    <n v="0"/>
    <n v="0"/>
    <n v="0"/>
    <s v="Wyoming"/>
    <d v="2021-12-01T00:00:00"/>
    <x v="0"/>
    <x v="12"/>
    <x v="2"/>
    <s v="Cheyenne Light Fuel &amp; Power Co"/>
    <x v="5"/>
    <x v="36"/>
  </r>
  <r>
    <n v="5"/>
    <n v="103"/>
    <x v="93"/>
    <s v="106000 Completed Constr not Classfd"/>
    <n v="1"/>
    <n v="0"/>
    <n v="0"/>
    <n v="0"/>
    <n v="0"/>
    <n v="0"/>
    <n v="0"/>
    <n v="0"/>
    <s v="Wyoming"/>
    <d v="2021-12-01T00:00:00"/>
    <x v="0"/>
    <x v="0"/>
    <x v="2"/>
    <s v="Cheyenne Light Fuel &amp; Power Co"/>
    <x v="5"/>
    <x v="36"/>
  </r>
  <r>
    <n v="5"/>
    <n v="103"/>
    <x v="93"/>
    <s v="106000 Completed Constr not Classfd"/>
    <n v="1"/>
    <n v="0"/>
    <n v="0"/>
    <n v="0"/>
    <n v="0"/>
    <n v="0"/>
    <n v="0"/>
    <n v="0"/>
    <s v="Wyoming"/>
    <d v="2021-12-01T00:00:00"/>
    <x v="0"/>
    <x v="1"/>
    <x v="2"/>
    <s v="Cheyenne Light Fuel &amp; Power Co"/>
    <x v="5"/>
    <x v="36"/>
  </r>
  <r>
    <n v="5"/>
    <n v="103"/>
    <x v="93"/>
    <s v="106000 Completed Constr not Classfd"/>
    <n v="1"/>
    <n v="0"/>
    <n v="0"/>
    <n v="0"/>
    <n v="0"/>
    <n v="0"/>
    <n v="0"/>
    <n v="0"/>
    <s v="Wyoming"/>
    <d v="2021-12-01T00:00:00"/>
    <x v="0"/>
    <x v="2"/>
    <x v="2"/>
    <s v="Cheyenne Light Fuel &amp; Power Co"/>
    <x v="5"/>
    <x v="36"/>
  </r>
  <r>
    <n v="5"/>
    <n v="103"/>
    <x v="93"/>
    <s v="106000 Completed Constr not Classfd"/>
    <n v="1"/>
    <n v="0"/>
    <n v="0"/>
    <n v="0"/>
    <n v="0"/>
    <n v="0"/>
    <n v="0"/>
    <n v="0"/>
    <s v="Wyoming"/>
    <d v="2021-12-01T00:00:00"/>
    <x v="0"/>
    <x v="3"/>
    <x v="2"/>
    <s v="Cheyenne Light Fuel &amp; Power Co"/>
    <x v="5"/>
    <x v="36"/>
  </r>
  <r>
    <n v="5"/>
    <n v="103"/>
    <x v="93"/>
    <s v="106000 Completed Constr not Classfd"/>
    <n v="1"/>
    <n v="0"/>
    <n v="0"/>
    <n v="0"/>
    <n v="0"/>
    <n v="0"/>
    <n v="0"/>
    <n v="0"/>
    <s v="Wyoming"/>
    <d v="2021-12-01T00:00:00"/>
    <x v="0"/>
    <x v="4"/>
    <x v="2"/>
    <s v="Cheyenne Light Fuel &amp; Power Co"/>
    <x v="5"/>
    <x v="36"/>
  </r>
  <r>
    <n v="5"/>
    <n v="103"/>
    <x v="93"/>
    <s v="106000 Completed Constr not Classfd"/>
    <n v="1"/>
    <n v="0"/>
    <n v="0"/>
    <n v="0"/>
    <n v="0"/>
    <n v="0"/>
    <n v="0"/>
    <n v="0"/>
    <s v="Wyoming"/>
    <d v="2021-12-01T00:00:00"/>
    <x v="0"/>
    <x v="5"/>
    <x v="2"/>
    <s v="Cheyenne Light Fuel &amp; Power Co"/>
    <x v="5"/>
    <x v="36"/>
  </r>
  <r>
    <n v="5"/>
    <n v="103"/>
    <x v="93"/>
    <s v="106000 Completed Constr not Classfd"/>
    <n v="1"/>
    <n v="0"/>
    <n v="0"/>
    <n v="0"/>
    <n v="0"/>
    <n v="0"/>
    <n v="0"/>
    <n v="0"/>
    <s v="Wyoming"/>
    <d v="2021-12-01T00:00:00"/>
    <x v="0"/>
    <x v="6"/>
    <x v="2"/>
    <s v="Cheyenne Light Fuel &amp; Power Co"/>
    <x v="5"/>
    <x v="36"/>
  </r>
  <r>
    <n v="5"/>
    <n v="103"/>
    <x v="93"/>
    <s v="106000 Completed Constr not Classfd"/>
    <n v="1"/>
    <n v="0"/>
    <n v="0"/>
    <n v="0"/>
    <n v="0"/>
    <n v="0"/>
    <n v="0"/>
    <n v="0"/>
    <s v="Wyoming"/>
    <d v="2021-12-01T00:00:00"/>
    <x v="0"/>
    <x v="7"/>
    <x v="2"/>
    <s v="Cheyenne Light Fuel &amp; Power Co"/>
    <x v="5"/>
    <x v="36"/>
  </r>
  <r>
    <n v="5"/>
    <n v="103"/>
    <x v="93"/>
    <s v="106000 Completed Constr not Classfd"/>
    <n v="1"/>
    <n v="0"/>
    <n v="0"/>
    <n v="0"/>
    <n v="0"/>
    <n v="0"/>
    <n v="0"/>
    <n v="0"/>
    <s v="Wyoming"/>
    <d v="2021-12-01T00:00:00"/>
    <x v="0"/>
    <x v="8"/>
    <x v="2"/>
    <s v="Cheyenne Light Fuel &amp; Power Co"/>
    <x v="5"/>
    <x v="36"/>
  </r>
  <r>
    <n v="5"/>
    <n v="103"/>
    <x v="93"/>
    <s v="106000 Completed Constr not Classfd"/>
    <n v="1"/>
    <n v="0"/>
    <n v="0"/>
    <n v="0"/>
    <n v="0"/>
    <n v="0"/>
    <n v="0"/>
    <n v="0"/>
    <s v="Wyoming"/>
    <d v="2021-12-01T00:00:00"/>
    <x v="0"/>
    <x v="9"/>
    <x v="2"/>
    <s v="Cheyenne Light Fuel &amp; Power Co"/>
    <x v="5"/>
    <x v="36"/>
  </r>
  <r>
    <n v="5"/>
    <n v="103"/>
    <x v="93"/>
    <s v="106000 Completed Constr not Classfd"/>
    <n v="1"/>
    <n v="0"/>
    <n v="0"/>
    <n v="0"/>
    <n v="0"/>
    <n v="0"/>
    <n v="0"/>
    <n v="0"/>
    <s v="Wyoming"/>
    <d v="2021-12-01T00:00:00"/>
    <x v="0"/>
    <x v="10"/>
    <x v="2"/>
    <s v="Cheyenne Light Fuel &amp; Power Co"/>
    <x v="5"/>
    <x v="36"/>
  </r>
  <r>
    <n v="5"/>
    <n v="103"/>
    <x v="93"/>
    <s v="106000 Completed Constr not Classfd"/>
    <n v="1"/>
    <n v="0"/>
    <n v="0"/>
    <n v="0"/>
    <n v="0"/>
    <n v="0"/>
    <n v="0"/>
    <n v="0"/>
    <s v="Wyoming"/>
    <d v="2021-12-01T00:00:00"/>
    <x v="0"/>
    <x v="11"/>
    <x v="2"/>
    <s v="Cheyenne Light Fuel &amp; Power Co"/>
    <x v="5"/>
    <x v="36"/>
  </r>
  <r>
    <n v="5"/>
    <n v="103"/>
    <x v="93"/>
    <s v="106000 Completed Constr not Classfd"/>
    <n v="1"/>
    <n v="0"/>
    <n v="0"/>
    <n v="0"/>
    <n v="0"/>
    <n v="0"/>
    <n v="0"/>
    <n v="0"/>
    <s v="Wyoming"/>
    <d v="2021-12-01T00:00:00"/>
    <x v="0"/>
    <x v="12"/>
    <x v="2"/>
    <s v="Cheyenne Light Fuel &amp; Power Co"/>
    <x v="5"/>
    <x v="36"/>
  </r>
  <r>
    <n v="5"/>
    <n v="103"/>
    <x v="95"/>
    <s v="106000 Completed Constr not Classfd"/>
    <n v="1"/>
    <n v="0"/>
    <n v="0"/>
    <n v="0"/>
    <n v="0"/>
    <n v="0"/>
    <n v="0"/>
    <n v="0"/>
    <s v="Wyoming"/>
    <d v="2021-12-01T00:00:00"/>
    <x v="0"/>
    <x v="0"/>
    <x v="2"/>
    <s v="Cheyenne Light Fuel &amp; Power Co"/>
    <x v="5"/>
    <x v="38"/>
  </r>
  <r>
    <n v="5"/>
    <n v="103"/>
    <x v="95"/>
    <s v="106000 Completed Constr not Classfd"/>
    <n v="1"/>
    <n v="0"/>
    <n v="0"/>
    <n v="0"/>
    <n v="0"/>
    <n v="0"/>
    <n v="0"/>
    <n v="0"/>
    <s v="Wyoming"/>
    <d v="2021-12-01T00:00:00"/>
    <x v="0"/>
    <x v="1"/>
    <x v="2"/>
    <s v="Cheyenne Light Fuel &amp; Power Co"/>
    <x v="5"/>
    <x v="38"/>
  </r>
  <r>
    <n v="5"/>
    <n v="103"/>
    <x v="95"/>
    <s v="106000 Completed Constr not Classfd"/>
    <n v="1"/>
    <n v="0"/>
    <n v="0"/>
    <n v="0"/>
    <n v="0"/>
    <n v="0"/>
    <n v="0"/>
    <n v="0"/>
    <s v="Wyoming"/>
    <d v="2021-12-01T00:00:00"/>
    <x v="0"/>
    <x v="2"/>
    <x v="2"/>
    <s v="Cheyenne Light Fuel &amp; Power Co"/>
    <x v="5"/>
    <x v="38"/>
  </r>
  <r>
    <n v="5"/>
    <n v="103"/>
    <x v="95"/>
    <s v="106000 Completed Constr not Classfd"/>
    <n v="1"/>
    <n v="0"/>
    <n v="0"/>
    <n v="0"/>
    <n v="0"/>
    <n v="0"/>
    <n v="0"/>
    <n v="0"/>
    <s v="Wyoming"/>
    <d v="2021-12-01T00:00:00"/>
    <x v="0"/>
    <x v="3"/>
    <x v="2"/>
    <s v="Cheyenne Light Fuel &amp; Power Co"/>
    <x v="5"/>
    <x v="38"/>
  </r>
  <r>
    <n v="5"/>
    <n v="103"/>
    <x v="95"/>
    <s v="106000 Completed Constr not Classfd"/>
    <n v="1"/>
    <n v="0"/>
    <n v="0"/>
    <n v="0"/>
    <n v="0"/>
    <n v="0"/>
    <n v="0"/>
    <n v="0"/>
    <s v="Wyoming"/>
    <d v="2021-12-01T00:00:00"/>
    <x v="0"/>
    <x v="4"/>
    <x v="2"/>
    <s v="Cheyenne Light Fuel &amp; Power Co"/>
    <x v="5"/>
    <x v="38"/>
  </r>
  <r>
    <n v="5"/>
    <n v="103"/>
    <x v="95"/>
    <s v="106000 Completed Constr not Classfd"/>
    <n v="1"/>
    <n v="0"/>
    <n v="0"/>
    <n v="0"/>
    <n v="0"/>
    <n v="0"/>
    <n v="0"/>
    <n v="0"/>
    <s v="Wyoming"/>
    <d v="2021-12-01T00:00:00"/>
    <x v="0"/>
    <x v="5"/>
    <x v="2"/>
    <s v="Cheyenne Light Fuel &amp; Power Co"/>
    <x v="5"/>
    <x v="38"/>
  </r>
  <r>
    <n v="5"/>
    <n v="103"/>
    <x v="95"/>
    <s v="106000 Completed Constr not Classfd"/>
    <n v="1"/>
    <n v="0"/>
    <n v="0"/>
    <n v="0"/>
    <n v="0"/>
    <n v="0"/>
    <n v="0"/>
    <n v="0"/>
    <s v="Wyoming"/>
    <d v="2021-12-01T00:00:00"/>
    <x v="0"/>
    <x v="6"/>
    <x v="2"/>
    <s v="Cheyenne Light Fuel &amp; Power Co"/>
    <x v="5"/>
    <x v="38"/>
  </r>
  <r>
    <n v="5"/>
    <n v="103"/>
    <x v="95"/>
    <s v="106000 Completed Constr not Classfd"/>
    <n v="1"/>
    <n v="0"/>
    <n v="0"/>
    <n v="0"/>
    <n v="0"/>
    <n v="0"/>
    <n v="0"/>
    <n v="0"/>
    <s v="Wyoming"/>
    <d v="2021-12-01T00:00:00"/>
    <x v="0"/>
    <x v="7"/>
    <x v="2"/>
    <s v="Cheyenne Light Fuel &amp; Power Co"/>
    <x v="5"/>
    <x v="38"/>
  </r>
  <r>
    <n v="5"/>
    <n v="103"/>
    <x v="95"/>
    <s v="106000 Completed Constr not Classfd"/>
    <n v="1"/>
    <n v="0"/>
    <n v="0"/>
    <n v="0"/>
    <n v="0"/>
    <n v="0"/>
    <n v="0"/>
    <n v="0"/>
    <s v="Wyoming"/>
    <d v="2021-12-01T00:00:00"/>
    <x v="0"/>
    <x v="8"/>
    <x v="2"/>
    <s v="Cheyenne Light Fuel &amp; Power Co"/>
    <x v="5"/>
    <x v="38"/>
  </r>
  <r>
    <n v="5"/>
    <n v="103"/>
    <x v="95"/>
    <s v="106000 Completed Constr not Classfd"/>
    <n v="1"/>
    <n v="0"/>
    <n v="0"/>
    <n v="0"/>
    <n v="0"/>
    <n v="0"/>
    <n v="0"/>
    <n v="0"/>
    <s v="Wyoming"/>
    <d v="2021-12-01T00:00:00"/>
    <x v="0"/>
    <x v="9"/>
    <x v="2"/>
    <s v="Cheyenne Light Fuel &amp; Power Co"/>
    <x v="5"/>
    <x v="38"/>
  </r>
  <r>
    <n v="5"/>
    <n v="103"/>
    <x v="95"/>
    <s v="106000 Completed Constr not Classfd"/>
    <n v="1"/>
    <n v="0"/>
    <n v="0"/>
    <n v="0"/>
    <n v="0"/>
    <n v="0"/>
    <n v="0"/>
    <n v="0"/>
    <s v="Wyoming"/>
    <d v="2021-12-01T00:00:00"/>
    <x v="0"/>
    <x v="10"/>
    <x v="2"/>
    <s v="Cheyenne Light Fuel &amp; Power Co"/>
    <x v="5"/>
    <x v="38"/>
  </r>
  <r>
    <n v="5"/>
    <n v="103"/>
    <x v="95"/>
    <s v="106000 Completed Constr not Classfd"/>
    <n v="1"/>
    <n v="0"/>
    <n v="0"/>
    <n v="0"/>
    <n v="0"/>
    <n v="0"/>
    <n v="0"/>
    <n v="0"/>
    <s v="Wyoming"/>
    <d v="2021-12-01T00:00:00"/>
    <x v="0"/>
    <x v="11"/>
    <x v="2"/>
    <s v="Cheyenne Light Fuel &amp; Power Co"/>
    <x v="5"/>
    <x v="38"/>
  </r>
  <r>
    <n v="5"/>
    <n v="103"/>
    <x v="95"/>
    <s v="106000 Completed Constr not Classfd"/>
    <n v="1"/>
    <n v="0"/>
    <n v="0"/>
    <n v="0"/>
    <n v="0"/>
    <n v="0"/>
    <n v="0"/>
    <n v="0"/>
    <s v="Wyoming"/>
    <d v="2021-12-01T00:00:00"/>
    <x v="0"/>
    <x v="12"/>
    <x v="2"/>
    <s v="Cheyenne Light Fuel &amp; Power Co"/>
    <x v="5"/>
    <x v="38"/>
  </r>
  <r>
    <n v="5"/>
    <n v="103"/>
    <x v="99"/>
    <s v="106000 Completed Constr not Classfd"/>
    <n v="1"/>
    <n v="0"/>
    <n v="0"/>
    <n v="0"/>
    <n v="0"/>
    <n v="0"/>
    <n v="0"/>
    <n v="0"/>
    <s v="Wyoming"/>
    <d v="2021-12-01T00:00:00"/>
    <x v="0"/>
    <x v="0"/>
    <x v="2"/>
    <s v="Cheyenne Light Fuel &amp; Power Co"/>
    <x v="5"/>
    <x v="43"/>
  </r>
  <r>
    <n v="5"/>
    <n v="103"/>
    <x v="99"/>
    <s v="106000 Completed Constr not Classfd"/>
    <n v="1"/>
    <n v="0"/>
    <n v="0"/>
    <n v="0"/>
    <n v="0"/>
    <n v="0"/>
    <n v="0"/>
    <n v="0"/>
    <s v="Wyoming"/>
    <d v="2021-12-01T00:00:00"/>
    <x v="0"/>
    <x v="1"/>
    <x v="2"/>
    <s v="Cheyenne Light Fuel &amp; Power Co"/>
    <x v="5"/>
    <x v="43"/>
  </r>
  <r>
    <n v="5"/>
    <n v="103"/>
    <x v="99"/>
    <s v="106000 Completed Constr not Classfd"/>
    <n v="1"/>
    <n v="0"/>
    <n v="0"/>
    <n v="0"/>
    <n v="0"/>
    <n v="0"/>
    <n v="0"/>
    <n v="0"/>
    <s v="Wyoming"/>
    <d v="2021-12-01T00:00:00"/>
    <x v="0"/>
    <x v="2"/>
    <x v="2"/>
    <s v="Cheyenne Light Fuel &amp; Power Co"/>
    <x v="5"/>
    <x v="43"/>
  </r>
  <r>
    <n v="5"/>
    <n v="103"/>
    <x v="99"/>
    <s v="106000 Completed Constr not Classfd"/>
    <n v="1"/>
    <n v="0"/>
    <n v="0"/>
    <n v="0"/>
    <n v="0"/>
    <n v="0"/>
    <n v="0"/>
    <n v="0"/>
    <s v="Wyoming"/>
    <d v="2021-12-01T00:00:00"/>
    <x v="0"/>
    <x v="3"/>
    <x v="2"/>
    <s v="Cheyenne Light Fuel &amp; Power Co"/>
    <x v="5"/>
    <x v="43"/>
  </r>
  <r>
    <n v="5"/>
    <n v="103"/>
    <x v="99"/>
    <s v="106000 Completed Constr not Classfd"/>
    <n v="1"/>
    <n v="0"/>
    <n v="0"/>
    <n v="0"/>
    <n v="0"/>
    <n v="0"/>
    <n v="0"/>
    <n v="0"/>
    <s v="Wyoming"/>
    <d v="2021-12-01T00:00:00"/>
    <x v="0"/>
    <x v="4"/>
    <x v="2"/>
    <s v="Cheyenne Light Fuel &amp; Power Co"/>
    <x v="5"/>
    <x v="43"/>
  </r>
  <r>
    <n v="5"/>
    <n v="103"/>
    <x v="99"/>
    <s v="106000 Completed Constr not Classfd"/>
    <n v="1"/>
    <n v="0"/>
    <n v="0"/>
    <n v="0"/>
    <n v="0"/>
    <n v="0"/>
    <n v="0"/>
    <n v="0"/>
    <s v="Wyoming"/>
    <d v="2021-12-01T00:00:00"/>
    <x v="0"/>
    <x v="5"/>
    <x v="2"/>
    <s v="Cheyenne Light Fuel &amp; Power Co"/>
    <x v="5"/>
    <x v="43"/>
  </r>
  <r>
    <n v="5"/>
    <n v="103"/>
    <x v="99"/>
    <s v="106000 Completed Constr not Classfd"/>
    <n v="1"/>
    <n v="0"/>
    <n v="0"/>
    <n v="0"/>
    <n v="0"/>
    <n v="0"/>
    <n v="0"/>
    <n v="0"/>
    <s v="Wyoming"/>
    <d v="2021-12-01T00:00:00"/>
    <x v="0"/>
    <x v="6"/>
    <x v="2"/>
    <s v="Cheyenne Light Fuel &amp; Power Co"/>
    <x v="5"/>
    <x v="43"/>
  </r>
  <r>
    <n v="5"/>
    <n v="103"/>
    <x v="99"/>
    <s v="106000 Completed Constr not Classfd"/>
    <n v="1"/>
    <n v="0"/>
    <n v="0"/>
    <n v="0"/>
    <n v="0"/>
    <n v="0"/>
    <n v="0"/>
    <n v="0"/>
    <s v="Wyoming"/>
    <d v="2021-12-01T00:00:00"/>
    <x v="0"/>
    <x v="7"/>
    <x v="2"/>
    <s v="Cheyenne Light Fuel &amp; Power Co"/>
    <x v="5"/>
    <x v="43"/>
  </r>
  <r>
    <n v="5"/>
    <n v="103"/>
    <x v="99"/>
    <s v="106000 Completed Constr not Classfd"/>
    <n v="1"/>
    <n v="0"/>
    <n v="0"/>
    <n v="0"/>
    <n v="0"/>
    <n v="0"/>
    <n v="0"/>
    <n v="0"/>
    <s v="Wyoming"/>
    <d v="2021-12-01T00:00:00"/>
    <x v="0"/>
    <x v="8"/>
    <x v="2"/>
    <s v="Cheyenne Light Fuel &amp; Power Co"/>
    <x v="5"/>
    <x v="43"/>
  </r>
  <r>
    <n v="5"/>
    <n v="103"/>
    <x v="99"/>
    <s v="106000 Completed Constr not Classfd"/>
    <n v="1"/>
    <n v="0"/>
    <n v="0"/>
    <n v="0"/>
    <n v="0"/>
    <n v="0"/>
    <n v="0"/>
    <n v="0"/>
    <s v="Wyoming"/>
    <d v="2021-12-01T00:00:00"/>
    <x v="0"/>
    <x v="9"/>
    <x v="2"/>
    <s v="Cheyenne Light Fuel &amp; Power Co"/>
    <x v="5"/>
    <x v="43"/>
  </r>
  <r>
    <n v="5"/>
    <n v="103"/>
    <x v="99"/>
    <s v="106000 Completed Constr not Classfd"/>
    <n v="1"/>
    <n v="0"/>
    <n v="0"/>
    <n v="0"/>
    <n v="0"/>
    <n v="0"/>
    <n v="0"/>
    <n v="0"/>
    <s v="Wyoming"/>
    <d v="2021-12-01T00:00:00"/>
    <x v="0"/>
    <x v="10"/>
    <x v="2"/>
    <s v="Cheyenne Light Fuel &amp; Power Co"/>
    <x v="5"/>
    <x v="43"/>
  </r>
  <r>
    <n v="5"/>
    <n v="103"/>
    <x v="99"/>
    <s v="106000 Completed Constr not Classfd"/>
    <n v="1"/>
    <n v="0"/>
    <n v="0"/>
    <n v="0"/>
    <n v="0"/>
    <n v="0"/>
    <n v="0"/>
    <n v="0"/>
    <s v="Wyoming"/>
    <d v="2021-12-01T00:00:00"/>
    <x v="0"/>
    <x v="11"/>
    <x v="2"/>
    <s v="Cheyenne Light Fuel &amp; Power Co"/>
    <x v="5"/>
    <x v="43"/>
  </r>
  <r>
    <n v="5"/>
    <n v="103"/>
    <x v="99"/>
    <s v="106000 Completed Constr not Classfd"/>
    <n v="1"/>
    <n v="0"/>
    <n v="0"/>
    <n v="0"/>
    <n v="0"/>
    <n v="0"/>
    <n v="0"/>
    <n v="0"/>
    <s v="Wyoming"/>
    <d v="2021-12-01T00:00:00"/>
    <x v="0"/>
    <x v="12"/>
    <x v="2"/>
    <s v="Cheyenne Light Fuel &amp; Power Co"/>
    <x v="5"/>
    <x v="43"/>
  </r>
  <r>
    <n v="5"/>
    <n v="103"/>
    <x v="101"/>
    <s v="106000 Completed Constr not Classfd"/>
    <n v="1"/>
    <n v="0"/>
    <n v="0"/>
    <n v="0"/>
    <n v="0"/>
    <n v="0"/>
    <n v="0"/>
    <n v="0"/>
    <s v="Wyoming"/>
    <d v="2021-12-01T00:00:00"/>
    <x v="0"/>
    <x v="0"/>
    <x v="2"/>
    <s v="Cheyenne Light Fuel &amp; Power Co"/>
    <x v="5"/>
    <x v="43"/>
  </r>
  <r>
    <n v="5"/>
    <n v="103"/>
    <x v="101"/>
    <s v="106000 Completed Constr not Classfd"/>
    <n v="1"/>
    <n v="0"/>
    <n v="0"/>
    <n v="0"/>
    <n v="0"/>
    <n v="0"/>
    <n v="0"/>
    <n v="0"/>
    <s v="Wyoming"/>
    <d v="2021-12-01T00:00:00"/>
    <x v="0"/>
    <x v="1"/>
    <x v="2"/>
    <s v="Cheyenne Light Fuel &amp; Power Co"/>
    <x v="5"/>
    <x v="43"/>
  </r>
  <r>
    <n v="5"/>
    <n v="103"/>
    <x v="101"/>
    <s v="106000 Completed Constr not Classfd"/>
    <n v="1"/>
    <n v="0"/>
    <n v="0"/>
    <n v="0"/>
    <n v="0"/>
    <n v="0"/>
    <n v="0"/>
    <n v="0"/>
    <s v="Wyoming"/>
    <d v="2021-12-01T00:00:00"/>
    <x v="0"/>
    <x v="2"/>
    <x v="2"/>
    <s v="Cheyenne Light Fuel &amp; Power Co"/>
    <x v="5"/>
    <x v="43"/>
  </r>
  <r>
    <n v="5"/>
    <n v="103"/>
    <x v="101"/>
    <s v="106000 Completed Constr not Classfd"/>
    <n v="1"/>
    <n v="0"/>
    <n v="0"/>
    <n v="0"/>
    <n v="0"/>
    <n v="0"/>
    <n v="0"/>
    <n v="0"/>
    <s v="Wyoming"/>
    <d v="2021-12-01T00:00:00"/>
    <x v="0"/>
    <x v="3"/>
    <x v="2"/>
    <s v="Cheyenne Light Fuel &amp; Power Co"/>
    <x v="5"/>
    <x v="43"/>
  </r>
  <r>
    <n v="5"/>
    <n v="103"/>
    <x v="101"/>
    <s v="106000 Completed Constr not Classfd"/>
    <n v="1"/>
    <n v="0"/>
    <n v="0"/>
    <n v="0"/>
    <n v="0"/>
    <n v="0"/>
    <n v="0"/>
    <n v="0"/>
    <s v="Wyoming"/>
    <d v="2021-12-01T00:00:00"/>
    <x v="0"/>
    <x v="4"/>
    <x v="2"/>
    <s v="Cheyenne Light Fuel &amp; Power Co"/>
    <x v="5"/>
    <x v="43"/>
  </r>
  <r>
    <n v="5"/>
    <n v="103"/>
    <x v="101"/>
    <s v="106000 Completed Constr not Classfd"/>
    <n v="1"/>
    <n v="0"/>
    <n v="0"/>
    <n v="0"/>
    <n v="0"/>
    <n v="0"/>
    <n v="0"/>
    <n v="0"/>
    <s v="Wyoming"/>
    <d v="2021-12-01T00:00:00"/>
    <x v="0"/>
    <x v="5"/>
    <x v="2"/>
    <s v="Cheyenne Light Fuel &amp; Power Co"/>
    <x v="5"/>
    <x v="43"/>
  </r>
  <r>
    <n v="5"/>
    <n v="103"/>
    <x v="101"/>
    <s v="106000 Completed Constr not Classfd"/>
    <n v="1"/>
    <n v="0"/>
    <n v="0"/>
    <n v="0"/>
    <n v="0"/>
    <n v="0"/>
    <n v="0"/>
    <n v="0"/>
    <s v="Wyoming"/>
    <d v="2021-12-01T00:00:00"/>
    <x v="0"/>
    <x v="6"/>
    <x v="2"/>
    <s v="Cheyenne Light Fuel &amp; Power Co"/>
    <x v="5"/>
    <x v="43"/>
  </r>
  <r>
    <n v="5"/>
    <n v="103"/>
    <x v="101"/>
    <s v="106000 Completed Constr not Classfd"/>
    <n v="1"/>
    <n v="0"/>
    <n v="0"/>
    <n v="0"/>
    <n v="0"/>
    <n v="0"/>
    <n v="0"/>
    <n v="0"/>
    <s v="Wyoming"/>
    <d v="2021-12-01T00:00:00"/>
    <x v="0"/>
    <x v="7"/>
    <x v="2"/>
    <s v="Cheyenne Light Fuel &amp; Power Co"/>
    <x v="5"/>
    <x v="43"/>
  </r>
  <r>
    <n v="5"/>
    <n v="103"/>
    <x v="101"/>
    <s v="106000 Completed Constr not Classfd"/>
    <n v="1"/>
    <n v="0"/>
    <n v="0"/>
    <n v="0"/>
    <n v="0"/>
    <n v="0"/>
    <n v="0"/>
    <n v="0"/>
    <s v="Wyoming"/>
    <d v="2021-12-01T00:00:00"/>
    <x v="0"/>
    <x v="8"/>
    <x v="2"/>
    <s v="Cheyenne Light Fuel &amp; Power Co"/>
    <x v="5"/>
    <x v="43"/>
  </r>
  <r>
    <n v="5"/>
    <n v="103"/>
    <x v="101"/>
    <s v="106000 Completed Constr not Classfd"/>
    <n v="1"/>
    <n v="0"/>
    <n v="0"/>
    <n v="0"/>
    <n v="0"/>
    <n v="0"/>
    <n v="0"/>
    <n v="0"/>
    <s v="Wyoming"/>
    <d v="2021-12-01T00:00:00"/>
    <x v="0"/>
    <x v="9"/>
    <x v="2"/>
    <s v="Cheyenne Light Fuel &amp; Power Co"/>
    <x v="5"/>
    <x v="43"/>
  </r>
  <r>
    <n v="5"/>
    <n v="103"/>
    <x v="101"/>
    <s v="106000 Completed Constr not Classfd"/>
    <n v="1"/>
    <n v="0"/>
    <n v="0"/>
    <n v="0"/>
    <n v="0"/>
    <n v="0"/>
    <n v="0"/>
    <n v="0"/>
    <s v="Wyoming"/>
    <d v="2021-12-01T00:00:00"/>
    <x v="0"/>
    <x v="10"/>
    <x v="2"/>
    <s v="Cheyenne Light Fuel &amp; Power Co"/>
    <x v="5"/>
    <x v="43"/>
  </r>
  <r>
    <n v="5"/>
    <n v="103"/>
    <x v="101"/>
    <s v="106000 Completed Constr not Classfd"/>
    <n v="1"/>
    <n v="0"/>
    <n v="0"/>
    <n v="0"/>
    <n v="0"/>
    <n v="0"/>
    <n v="0"/>
    <n v="0"/>
    <s v="Wyoming"/>
    <d v="2021-12-01T00:00:00"/>
    <x v="0"/>
    <x v="11"/>
    <x v="2"/>
    <s v="Cheyenne Light Fuel &amp; Power Co"/>
    <x v="5"/>
    <x v="43"/>
  </r>
  <r>
    <n v="5"/>
    <n v="103"/>
    <x v="101"/>
    <s v="106000 Completed Constr not Classfd"/>
    <n v="1"/>
    <n v="0"/>
    <n v="0"/>
    <n v="0"/>
    <n v="0"/>
    <n v="0"/>
    <n v="0"/>
    <n v="0"/>
    <s v="Wyoming"/>
    <d v="2021-12-01T00:00:00"/>
    <x v="0"/>
    <x v="12"/>
    <x v="2"/>
    <s v="Cheyenne Light Fuel &amp; Power Co"/>
    <x v="5"/>
    <x v="43"/>
  </r>
  <r>
    <n v="5"/>
    <n v="103"/>
    <x v="102"/>
    <s v="106000 Completed Constr not Classfd"/>
    <n v="1"/>
    <n v="0"/>
    <n v="0"/>
    <n v="0"/>
    <n v="0"/>
    <n v="0"/>
    <n v="0"/>
    <n v="0"/>
    <s v="Wyoming"/>
    <d v="2021-12-01T00:00:00"/>
    <x v="0"/>
    <x v="0"/>
    <x v="2"/>
    <s v="Cheyenne Light Fuel &amp; Power Co"/>
    <x v="5"/>
    <x v="44"/>
  </r>
  <r>
    <n v="5"/>
    <n v="103"/>
    <x v="102"/>
    <s v="106000 Completed Constr not Classfd"/>
    <n v="1"/>
    <n v="0"/>
    <n v="0"/>
    <n v="0"/>
    <n v="0"/>
    <n v="0"/>
    <n v="0"/>
    <n v="0"/>
    <s v="Wyoming"/>
    <d v="2021-12-01T00:00:00"/>
    <x v="0"/>
    <x v="1"/>
    <x v="2"/>
    <s v="Cheyenne Light Fuel &amp; Power Co"/>
    <x v="5"/>
    <x v="44"/>
  </r>
  <r>
    <n v="5"/>
    <n v="103"/>
    <x v="102"/>
    <s v="106000 Completed Constr not Classfd"/>
    <n v="1"/>
    <n v="0"/>
    <n v="0"/>
    <n v="0"/>
    <n v="0"/>
    <n v="0"/>
    <n v="0"/>
    <n v="0"/>
    <s v="Wyoming"/>
    <d v="2021-12-01T00:00:00"/>
    <x v="0"/>
    <x v="2"/>
    <x v="2"/>
    <s v="Cheyenne Light Fuel &amp; Power Co"/>
    <x v="5"/>
    <x v="44"/>
  </r>
  <r>
    <n v="5"/>
    <n v="103"/>
    <x v="102"/>
    <s v="106000 Completed Constr not Classfd"/>
    <n v="1"/>
    <n v="0"/>
    <n v="0"/>
    <n v="0"/>
    <n v="0"/>
    <n v="0"/>
    <n v="0"/>
    <n v="0"/>
    <s v="Wyoming"/>
    <d v="2021-12-01T00:00:00"/>
    <x v="0"/>
    <x v="3"/>
    <x v="2"/>
    <s v="Cheyenne Light Fuel &amp; Power Co"/>
    <x v="5"/>
    <x v="44"/>
  </r>
  <r>
    <n v="5"/>
    <n v="103"/>
    <x v="102"/>
    <s v="106000 Completed Constr not Classfd"/>
    <n v="1"/>
    <n v="0"/>
    <n v="0"/>
    <n v="0"/>
    <n v="0"/>
    <n v="0"/>
    <n v="0"/>
    <n v="0"/>
    <s v="Wyoming"/>
    <d v="2021-12-01T00:00:00"/>
    <x v="0"/>
    <x v="4"/>
    <x v="2"/>
    <s v="Cheyenne Light Fuel &amp; Power Co"/>
    <x v="5"/>
    <x v="44"/>
  </r>
  <r>
    <n v="5"/>
    <n v="103"/>
    <x v="102"/>
    <s v="106000 Completed Constr not Classfd"/>
    <n v="1"/>
    <n v="0"/>
    <n v="0"/>
    <n v="0"/>
    <n v="0"/>
    <n v="0"/>
    <n v="0"/>
    <n v="0"/>
    <s v="Wyoming"/>
    <d v="2021-12-01T00:00:00"/>
    <x v="0"/>
    <x v="5"/>
    <x v="2"/>
    <s v="Cheyenne Light Fuel &amp; Power Co"/>
    <x v="5"/>
    <x v="44"/>
  </r>
  <r>
    <n v="5"/>
    <n v="103"/>
    <x v="102"/>
    <s v="106000 Completed Constr not Classfd"/>
    <n v="1"/>
    <n v="0"/>
    <n v="0"/>
    <n v="0"/>
    <n v="0"/>
    <n v="0"/>
    <n v="0"/>
    <n v="0"/>
    <s v="Wyoming"/>
    <d v="2021-12-01T00:00:00"/>
    <x v="0"/>
    <x v="6"/>
    <x v="2"/>
    <s v="Cheyenne Light Fuel &amp; Power Co"/>
    <x v="5"/>
    <x v="44"/>
  </r>
  <r>
    <n v="5"/>
    <n v="103"/>
    <x v="102"/>
    <s v="106000 Completed Constr not Classfd"/>
    <n v="1"/>
    <n v="0"/>
    <n v="0"/>
    <n v="0"/>
    <n v="0"/>
    <n v="0"/>
    <n v="0"/>
    <n v="0"/>
    <s v="Wyoming"/>
    <d v="2021-12-01T00:00:00"/>
    <x v="0"/>
    <x v="7"/>
    <x v="2"/>
    <s v="Cheyenne Light Fuel &amp; Power Co"/>
    <x v="5"/>
    <x v="44"/>
  </r>
  <r>
    <n v="5"/>
    <n v="103"/>
    <x v="102"/>
    <s v="106000 Completed Constr not Classfd"/>
    <n v="1"/>
    <n v="0"/>
    <n v="0"/>
    <n v="0"/>
    <n v="0"/>
    <n v="0"/>
    <n v="0"/>
    <n v="0"/>
    <s v="Wyoming"/>
    <d v="2021-12-01T00:00:00"/>
    <x v="0"/>
    <x v="8"/>
    <x v="2"/>
    <s v="Cheyenne Light Fuel &amp; Power Co"/>
    <x v="5"/>
    <x v="44"/>
  </r>
  <r>
    <n v="5"/>
    <n v="103"/>
    <x v="102"/>
    <s v="106000 Completed Constr not Classfd"/>
    <n v="1"/>
    <n v="0"/>
    <n v="0"/>
    <n v="0"/>
    <n v="0"/>
    <n v="0"/>
    <n v="0"/>
    <n v="0"/>
    <s v="Wyoming"/>
    <d v="2021-12-01T00:00:00"/>
    <x v="0"/>
    <x v="9"/>
    <x v="2"/>
    <s v="Cheyenne Light Fuel &amp; Power Co"/>
    <x v="5"/>
    <x v="44"/>
  </r>
  <r>
    <n v="5"/>
    <n v="103"/>
    <x v="102"/>
    <s v="106000 Completed Constr not Classfd"/>
    <n v="1"/>
    <n v="0"/>
    <n v="0"/>
    <n v="0"/>
    <n v="0"/>
    <n v="0"/>
    <n v="0"/>
    <n v="0"/>
    <s v="Wyoming"/>
    <d v="2021-12-01T00:00:00"/>
    <x v="0"/>
    <x v="10"/>
    <x v="2"/>
    <s v="Cheyenne Light Fuel &amp; Power Co"/>
    <x v="5"/>
    <x v="44"/>
  </r>
  <r>
    <n v="5"/>
    <n v="103"/>
    <x v="102"/>
    <s v="106000 Completed Constr not Classfd"/>
    <n v="1"/>
    <n v="0"/>
    <n v="0"/>
    <n v="0"/>
    <n v="0"/>
    <n v="0"/>
    <n v="0"/>
    <n v="0"/>
    <s v="Wyoming"/>
    <d v="2021-12-01T00:00:00"/>
    <x v="0"/>
    <x v="11"/>
    <x v="2"/>
    <s v="Cheyenne Light Fuel &amp; Power Co"/>
    <x v="5"/>
    <x v="44"/>
  </r>
  <r>
    <n v="5"/>
    <n v="103"/>
    <x v="102"/>
    <s v="106000 Completed Constr not Classfd"/>
    <n v="1"/>
    <n v="0"/>
    <n v="0"/>
    <n v="0"/>
    <n v="0"/>
    <n v="0"/>
    <n v="0"/>
    <n v="0"/>
    <s v="Wyoming"/>
    <d v="2021-12-01T00:00:00"/>
    <x v="0"/>
    <x v="12"/>
    <x v="2"/>
    <s v="Cheyenne Light Fuel &amp; Power Co"/>
    <x v="5"/>
    <x v="44"/>
  </r>
  <r>
    <n v="5"/>
    <n v="103"/>
    <x v="103"/>
    <s v="106000 Completed Constr not Classfd"/>
    <n v="1"/>
    <n v="0"/>
    <n v="0"/>
    <n v="0"/>
    <n v="0"/>
    <n v="0"/>
    <n v="0"/>
    <n v="0"/>
    <s v="Wyoming"/>
    <d v="2021-12-01T00:00:00"/>
    <x v="0"/>
    <x v="0"/>
    <x v="2"/>
    <s v="Cheyenne Light Fuel &amp; Power Co"/>
    <x v="5"/>
    <x v="44"/>
  </r>
  <r>
    <n v="5"/>
    <n v="103"/>
    <x v="103"/>
    <s v="106000 Completed Constr not Classfd"/>
    <n v="1"/>
    <n v="0"/>
    <n v="0"/>
    <n v="0"/>
    <n v="0"/>
    <n v="0"/>
    <n v="0"/>
    <n v="0"/>
    <s v="Wyoming"/>
    <d v="2021-12-01T00:00:00"/>
    <x v="0"/>
    <x v="1"/>
    <x v="2"/>
    <s v="Cheyenne Light Fuel &amp; Power Co"/>
    <x v="5"/>
    <x v="44"/>
  </r>
  <r>
    <n v="5"/>
    <n v="103"/>
    <x v="103"/>
    <s v="106000 Completed Constr not Classfd"/>
    <n v="1"/>
    <n v="0"/>
    <n v="0"/>
    <n v="0"/>
    <n v="0"/>
    <n v="0"/>
    <n v="0"/>
    <n v="0"/>
    <s v="Wyoming"/>
    <d v="2021-12-01T00:00:00"/>
    <x v="0"/>
    <x v="2"/>
    <x v="2"/>
    <s v="Cheyenne Light Fuel &amp; Power Co"/>
    <x v="5"/>
    <x v="44"/>
  </r>
  <r>
    <n v="5"/>
    <n v="103"/>
    <x v="103"/>
    <s v="106000 Completed Constr not Classfd"/>
    <n v="1"/>
    <n v="0"/>
    <n v="0"/>
    <n v="0"/>
    <n v="0"/>
    <n v="0"/>
    <n v="0"/>
    <n v="0"/>
    <s v="Wyoming"/>
    <d v="2021-12-01T00:00:00"/>
    <x v="0"/>
    <x v="3"/>
    <x v="2"/>
    <s v="Cheyenne Light Fuel &amp; Power Co"/>
    <x v="5"/>
    <x v="44"/>
  </r>
  <r>
    <n v="5"/>
    <n v="103"/>
    <x v="103"/>
    <s v="106000 Completed Constr not Classfd"/>
    <n v="1"/>
    <n v="0"/>
    <n v="0"/>
    <n v="0"/>
    <n v="0"/>
    <n v="0"/>
    <n v="0"/>
    <n v="0"/>
    <s v="Wyoming"/>
    <d v="2021-12-01T00:00:00"/>
    <x v="0"/>
    <x v="4"/>
    <x v="2"/>
    <s v="Cheyenne Light Fuel &amp; Power Co"/>
    <x v="5"/>
    <x v="44"/>
  </r>
  <r>
    <n v="5"/>
    <n v="103"/>
    <x v="103"/>
    <s v="106000 Completed Constr not Classfd"/>
    <n v="1"/>
    <n v="0"/>
    <n v="0"/>
    <n v="0"/>
    <n v="0"/>
    <n v="0"/>
    <n v="0"/>
    <n v="0"/>
    <s v="Wyoming"/>
    <d v="2021-12-01T00:00:00"/>
    <x v="0"/>
    <x v="5"/>
    <x v="2"/>
    <s v="Cheyenne Light Fuel &amp; Power Co"/>
    <x v="5"/>
    <x v="44"/>
  </r>
  <r>
    <n v="5"/>
    <n v="103"/>
    <x v="103"/>
    <s v="106000 Completed Constr not Classfd"/>
    <n v="1"/>
    <n v="0"/>
    <n v="0"/>
    <n v="0"/>
    <n v="0"/>
    <n v="0"/>
    <n v="0"/>
    <n v="0"/>
    <s v="Wyoming"/>
    <d v="2021-12-01T00:00:00"/>
    <x v="0"/>
    <x v="6"/>
    <x v="2"/>
    <s v="Cheyenne Light Fuel &amp; Power Co"/>
    <x v="5"/>
    <x v="44"/>
  </r>
  <r>
    <n v="5"/>
    <n v="103"/>
    <x v="103"/>
    <s v="106000 Completed Constr not Classfd"/>
    <n v="1"/>
    <n v="0"/>
    <n v="0"/>
    <n v="0"/>
    <n v="0"/>
    <n v="0"/>
    <n v="0"/>
    <n v="0"/>
    <s v="Wyoming"/>
    <d v="2021-12-01T00:00:00"/>
    <x v="0"/>
    <x v="7"/>
    <x v="2"/>
    <s v="Cheyenne Light Fuel &amp; Power Co"/>
    <x v="5"/>
    <x v="44"/>
  </r>
  <r>
    <n v="5"/>
    <n v="103"/>
    <x v="103"/>
    <s v="106000 Completed Constr not Classfd"/>
    <n v="1"/>
    <n v="0"/>
    <n v="0"/>
    <n v="0"/>
    <n v="0"/>
    <n v="0"/>
    <n v="0"/>
    <n v="0"/>
    <s v="Wyoming"/>
    <d v="2021-12-01T00:00:00"/>
    <x v="0"/>
    <x v="8"/>
    <x v="2"/>
    <s v="Cheyenne Light Fuel &amp; Power Co"/>
    <x v="5"/>
    <x v="44"/>
  </r>
  <r>
    <n v="5"/>
    <n v="103"/>
    <x v="103"/>
    <s v="106000 Completed Constr not Classfd"/>
    <n v="1"/>
    <n v="0"/>
    <n v="0"/>
    <n v="0"/>
    <n v="0"/>
    <n v="0"/>
    <n v="0"/>
    <n v="0"/>
    <s v="Wyoming"/>
    <d v="2021-12-01T00:00:00"/>
    <x v="0"/>
    <x v="9"/>
    <x v="2"/>
    <s v="Cheyenne Light Fuel &amp; Power Co"/>
    <x v="5"/>
    <x v="44"/>
  </r>
  <r>
    <n v="5"/>
    <n v="103"/>
    <x v="103"/>
    <s v="106000 Completed Constr not Classfd"/>
    <n v="1"/>
    <n v="0"/>
    <n v="0"/>
    <n v="0"/>
    <n v="0"/>
    <n v="0"/>
    <n v="0"/>
    <n v="0"/>
    <s v="Wyoming"/>
    <d v="2021-12-01T00:00:00"/>
    <x v="0"/>
    <x v="10"/>
    <x v="2"/>
    <s v="Cheyenne Light Fuel &amp; Power Co"/>
    <x v="5"/>
    <x v="44"/>
  </r>
  <r>
    <n v="5"/>
    <n v="103"/>
    <x v="103"/>
    <s v="106000 Completed Constr not Classfd"/>
    <n v="1"/>
    <n v="0"/>
    <n v="0"/>
    <n v="0"/>
    <n v="0"/>
    <n v="0"/>
    <n v="0"/>
    <n v="0"/>
    <s v="Wyoming"/>
    <d v="2021-12-01T00:00:00"/>
    <x v="0"/>
    <x v="11"/>
    <x v="2"/>
    <s v="Cheyenne Light Fuel &amp; Power Co"/>
    <x v="5"/>
    <x v="44"/>
  </r>
  <r>
    <n v="5"/>
    <n v="103"/>
    <x v="103"/>
    <s v="106000 Completed Constr not Classfd"/>
    <n v="1"/>
    <n v="0"/>
    <n v="0"/>
    <n v="0"/>
    <n v="0"/>
    <n v="0"/>
    <n v="0"/>
    <n v="0"/>
    <s v="Wyoming"/>
    <d v="2021-12-01T00:00:00"/>
    <x v="0"/>
    <x v="12"/>
    <x v="2"/>
    <s v="Cheyenne Light Fuel &amp; Power Co"/>
    <x v="5"/>
    <x v="44"/>
  </r>
  <r>
    <n v="5"/>
    <n v="103"/>
    <x v="104"/>
    <s v="106000 Completed Constr not Classfd"/>
    <n v="1"/>
    <n v="0"/>
    <n v="0"/>
    <n v="0"/>
    <n v="0"/>
    <n v="0"/>
    <n v="0"/>
    <n v="0"/>
    <s v="Wyoming"/>
    <d v="2021-12-01T00:00:00"/>
    <x v="0"/>
    <x v="0"/>
    <x v="2"/>
    <s v="Cheyenne Light Fuel &amp; Power Co"/>
    <x v="5"/>
    <x v="44"/>
  </r>
  <r>
    <n v="5"/>
    <n v="103"/>
    <x v="104"/>
    <s v="106000 Completed Constr not Classfd"/>
    <n v="1"/>
    <n v="0"/>
    <n v="0"/>
    <n v="0"/>
    <n v="0"/>
    <n v="0"/>
    <n v="0"/>
    <n v="0"/>
    <s v="Wyoming"/>
    <d v="2021-12-01T00:00:00"/>
    <x v="0"/>
    <x v="1"/>
    <x v="2"/>
    <s v="Cheyenne Light Fuel &amp; Power Co"/>
    <x v="5"/>
    <x v="44"/>
  </r>
  <r>
    <n v="5"/>
    <n v="103"/>
    <x v="104"/>
    <s v="106000 Completed Constr not Classfd"/>
    <n v="1"/>
    <n v="0"/>
    <n v="0"/>
    <n v="0"/>
    <n v="0"/>
    <n v="0"/>
    <n v="0"/>
    <n v="0"/>
    <s v="Wyoming"/>
    <d v="2021-12-01T00:00:00"/>
    <x v="0"/>
    <x v="2"/>
    <x v="2"/>
    <s v="Cheyenne Light Fuel &amp; Power Co"/>
    <x v="5"/>
    <x v="44"/>
  </r>
  <r>
    <n v="5"/>
    <n v="103"/>
    <x v="104"/>
    <s v="106000 Completed Constr not Classfd"/>
    <n v="1"/>
    <n v="0"/>
    <n v="0"/>
    <n v="0"/>
    <n v="0"/>
    <n v="0"/>
    <n v="0"/>
    <n v="0"/>
    <s v="Wyoming"/>
    <d v="2021-12-01T00:00:00"/>
    <x v="0"/>
    <x v="3"/>
    <x v="2"/>
    <s v="Cheyenne Light Fuel &amp; Power Co"/>
    <x v="5"/>
    <x v="44"/>
  </r>
  <r>
    <n v="5"/>
    <n v="103"/>
    <x v="104"/>
    <s v="106000 Completed Constr not Classfd"/>
    <n v="1"/>
    <n v="0"/>
    <n v="0"/>
    <n v="0"/>
    <n v="0"/>
    <n v="0"/>
    <n v="0"/>
    <n v="0"/>
    <s v="Wyoming"/>
    <d v="2021-12-01T00:00:00"/>
    <x v="0"/>
    <x v="4"/>
    <x v="2"/>
    <s v="Cheyenne Light Fuel &amp; Power Co"/>
    <x v="5"/>
    <x v="44"/>
  </r>
  <r>
    <n v="5"/>
    <n v="103"/>
    <x v="104"/>
    <s v="106000 Completed Constr not Classfd"/>
    <n v="1"/>
    <n v="0"/>
    <n v="0"/>
    <n v="0"/>
    <n v="0"/>
    <n v="0"/>
    <n v="0"/>
    <n v="0"/>
    <s v="Wyoming"/>
    <d v="2021-12-01T00:00:00"/>
    <x v="0"/>
    <x v="5"/>
    <x v="2"/>
    <s v="Cheyenne Light Fuel &amp; Power Co"/>
    <x v="5"/>
    <x v="44"/>
  </r>
  <r>
    <n v="5"/>
    <n v="103"/>
    <x v="104"/>
    <s v="106000 Completed Constr not Classfd"/>
    <n v="1"/>
    <n v="0"/>
    <n v="0"/>
    <n v="0"/>
    <n v="0"/>
    <n v="0"/>
    <n v="0"/>
    <n v="0"/>
    <s v="Wyoming"/>
    <d v="2021-12-01T00:00:00"/>
    <x v="0"/>
    <x v="6"/>
    <x v="2"/>
    <s v="Cheyenne Light Fuel &amp; Power Co"/>
    <x v="5"/>
    <x v="44"/>
  </r>
  <r>
    <n v="5"/>
    <n v="103"/>
    <x v="104"/>
    <s v="106000 Completed Constr not Classfd"/>
    <n v="1"/>
    <n v="0"/>
    <n v="0"/>
    <n v="0"/>
    <n v="0"/>
    <n v="0"/>
    <n v="0"/>
    <n v="0"/>
    <s v="Wyoming"/>
    <d v="2021-12-01T00:00:00"/>
    <x v="0"/>
    <x v="7"/>
    <x v="2"/>
    <s v="Cheyenne Light Fuel &amp; Power Co"/>
    <x v="5"/>
    <x v="44"/>
  </r>
  <r>
    <n v="5"/>
    <n v="103"/>
    <x v="104"/>
    <s v="106000 Completed Constr not Classfd"/>
    <n v="1"/>
    <n v="0"/>
    <n v="0"/>
    <n v="0"/>
    <n v="0"/>
    <n v="0"/>
    <n v="0"/>
    <n v="0"/>
    <s v="Wyoming"/>
    <d v="2021-12-01T00:00:00"/>
    <x v="0"/>
    <x v="8"/>
    <x v="2"/>
    <s v="Cheyenne Light Fuel &amp; Power Co"/>
    <x v="5"/>
    <x v="44"/>
  </r>
  <r>
    <n v="5"/>
    <n v="103"/>
    <x v="104"/>
    <s v="106000 Completed Constr not Classfd"/>
    <n v="1"/>
    <n v="0"/>
    <n v="0"/>
    <n v="0"/>
    <n v="0"/>
    <n v="0"/>
    <n v="0"/>
    <n v="0"/>
    <s v="Wyoming"/>
    <d v="2021-12-01T00:00:00"/>
    <x v="0"/>
    <x v="9"/>
    <x v="2"/>
    <s v="Cheyenne Light Fuel &amp; Power Co"/>
    <x v="5"/>
    <x v="44"/>
  </r>
  <r>
    <n v="5"/>
    <n v="103"/>
    <x v="104"/>
    <s v="106000 Completed Constr not Classfd"/>
    <n v="1"/>
    <n v="0"/>
    <n v="0"/>
    <n v="0"/>
    <n v="0"/>
    <n v="0"/>
    <n v="0"/>
    <n v="0"/>
    <s v="Wyoming"/>
    <d v="2021-12-01T00:00:00"/>
    <x v="0"/>
    <x v="10"/>
    <x v="2"/>
    <s v="Cheyenne Light Fuel &amp; Power Co"/>
    <x v="5"/>
    <x v="44"/>
  </r>
  <r>
    <n v="5"/>
    <n v="103"/>
    <x v="104"/>
    <s v="106000 Completed Constr not Classfd"/>
    <n v="1"/>
    <n v="0"/>
    <n v="0"/>
    <n v="0"/>
    <n v="0"/>
    <n v="0"/>
    <n v="0"/>
    <n v="0"/>
    <s v="Wyoming"/>
    <d v="2021-12-01T00:00:00"/>
    <x v="0"/>
    <x v="11"/>
    <x v="2"/>
    <s v="Cheyenne Light Fuel &amp; Power Co"/>
    <x v="5"/>
    <x v="44"/>
  </r>
  <r>
    <n v="5"/>
    <n v="103"/>
    <x v="104"/>
    <s v="106000 Completed Constr not Classfd"/>
    <n v="1"/>
    <n v="0"/>
    <n v="0"/>
    <n v="0"/>
    <n v="0"/>
    <n v="0"/>
    <n v="0"/>
    <n v="0"/>
    <s v="Wyoming"/>
    <d v="2021-12-01T00:00:00"/>
    <x v="0"/>
    <x v="12"/>
    <x v="2"/>
    <s v="Cheyenne Light Fuel &amp; Power Co"/>
    <x v="5"/>
    <x v="44"/>
  </r>
  <r>
    <n v="5"/>
    <n v="103"/>
    <x v="105"/>
    <s v="106000 Completed Constr not Classfd"/>
    <n v="1"/>
    <n v="0"/>
    <n v="0"/>
    <n v="0"/>
    <n v="0"/>
    <n v="0"/>
    <n v="0"/>
    <n v="0"/>
    <s v="Wyoming"/>
    <d v="2021-12-01T00:00:00"/>
    <x v="0"/>
    <x v="0"/>
    <x v="2"/>
    <s v="Cheyenne Light Fuel &amp; Power Co"/>
    <x v="5"/>
    <x v="44"/>
  </r>
  <r>
    <n v="5"/>
    <n v="103"/>
    <x v="105"/>
    <s v="106000 Completed Constr not Classfd"/>
    <n v="1"/>
    <n v="0"/>
    <n v="0"/>
    <n v="0"/>
    <n v="0"/>
    <n v="0"/>
    <n v="0"/>
    <n v="0"/>
    <s v="Wyoming"/>
    <d v="2021-12-01T00:00:00"/>
    <x v="0"/>
    <x v="1"/>
    <x v="2"/>
    <s v="Cheyenne Light Fuel &amp; Power Co"/>
    <x v="5"/>
    <x v="44"/>
  </r>
  <r>
    <n v="5"/>
    <n v="103"/>
    <x v="105"/>
    <s v="106000 Completed Constr not Classfd"/>
    <n v="1"/>
    <n v="0"/>
    <n v="0"/>
    <n v="0"/>
    <n v="0"/>
    <n v="0"/>
    <n v="0"/>
    <n v="0"/>
    <s v="Wyoming"/>
    <d v="2021-12-01T00:00:00"/>
    <x v="0"/>
    <x v="2"/>
    <x v="2"/>
    <s v="Cheyenne Light Fuel &amp; Power Co"/>
    <x v="5"/>
    <x v="44"/>
  </r>
  <r>
    <n v="5"/>
    <n v="103"/>
    <x v="105"/>
    <s v="106000 Completed Constr not Classfd"/>
    <n v="1"/>
    <n v="0"/>
    <n v="0"/>
    <n v="0"/>
    <n v="0"/>
    <n v="0"/>
    <n v="0"/>
    <n v="0"/>
    <s v="Wyoming"/>
    <d v="2021-12-01T00:00:00"/>
    <x v="0"/>
    <x v="3"/>
    <x v="2"/>
    <s v="Cheyenne Light Fuel &amp; Power Co"/>
    <x v="5"/>
    <x v="44"/>
  </r>
  <r>
    <n v="5"/>
    <n v="103"/>
    <x v="105"/>
    <s v="106000 Completed Constr not Classfd"/>
    <n v="1"/>
    <n v="0"/>
    <n v="0"/>
    <n v="0"/>
    <n v="0"/>
    <n v="0"/>
    <n v="0"/>
    <n v="0"/>
    <s v="Wyoming"/>
    <d v="2021-12-01T00:00:00"/>
    <x v="0"/>
    <x v="4"/>
    <x v="2"/>
    <s v="Cheyenne Light Fuel &amp; Power Co"/>
    <x v="5"/>
    <x v="44"/>
  </r>
  <r>
    <n v="5"/>
    <n v="103"/>
    <x v="105"/>
    <s v="106000 Completed Constr not Classfd"/>
    <n v="1"/>
    <n v="0"/>
    <n v="0"/>
    <n v="0"/>
    <n v="0"/>
    <n v="0"/>
    <n v="0"/>
    <n v="0"/>
    <s v="Wyoming"/>
    <d v="2021-12-01T00:00:00"/>
    <x v="0"/>
    <x v="5"/>
    <x v="2"/>
    <s v="Cheyenne Light Fuel &amp; Power Co"/>
    <x v="5"/>
    <x v="44"/>
  </r>
  <r>
    <n v="5"/>
    <n v="103"/>
    <x v="105"/>
    <s v="106000 Completed Constr not Classfd"/>
    <n v="1"/>
    <n v="0"/>
    <n v="0"/>
    <n v="0"/>
    <n v="0"/>
    <n v="0"/>
    <n v="0"/>
    <n v="0"/>
    <s v="Wyoming"/>
    <d v="2021-12-01T00:00:00"/>
    <x v="0"/>
    <x v="6"/>
    <x v="2"/>
    <s v="Cheyenne Light Fuel &amp; Power Co"/>
    <x v="5"/>
    <x v="44"/>
  </r>
  <r>
    <n v="5"/>
    <n v="103"/>
    <x v="105"/>
    <s v="106000 Completed Constr not Classfd"/>
    <n v="1"/>
    <n v="0"/>
    <n v="0"/>
    <n v="0"/>
    <n v="0"/>
    <n v="0"/>
    <n v="0"/>
    <n v="0"/>
    <s v="Wyoming"/>
    <d v="2021-12-01T00:00:00"/>
    <x v="0"/>
    <x v="7"/>
    <x v="2"/>
    <s v="Cheyenne Light Fuel &amp; Power Co"/>
    <x v="5"/>
    <x v="44"/>
  </r>
  <r>
    <n v="5"/>
    <n v="103"/>
    <x v="105"/>
    <s v="106000 Completed Constr not Classfd"/>
    <n v="1"/>
    <n v="0"/>
    <n v="0"/>
    <n v="0"/>
    <n v="0"/>
    <n v="0"/>
    <n v="0"/>
    <n v="0"/>
    <s v="Wyoming"/>
    <d v="2021-12-01T00:00:00"/>
    <x v="0"/>
    <x v="8"/>
    <x v="2"/>
    <s v="Cheyenne Light Fuel &amp; Power Co"/>
    <x v="5"/>
    <x v="44"/>
  </r>
  <r>
    <n v="5"/>
    <n v="103"/>
    <x v="105"/>
    <s v="106000 Completed Constr not Classfd"/>
    <n v="1"/>
    <n v="0"/>
    <n v="0"/>
    <n v="0"/>
    <n v="0"/>
    <n v="0"/>
    <n v="0"/>
    <n v="0"/>
    <s v="Wyoming"/>
    <d v="2021-12-01T00:00:00"/>
    <x v="0"/>
    <x v="9"/>
    <x v="2"/>
    <s v="Cheyenne Light Fuel &amp; Power Co"/>
    <x v="5"/>
    <x v="44"/>
  </r>
  <r>
    <n v="5"/>
    <n v="103"/>
    <x v="105"/>
    <s v="106000 Completed Constr not Classfd"/>
    <n v="1"/>
    <n v="0"/>
    <n v="0"/>
    <n v="0"/>
    <n v="0"/>
    <n v="0"/>
    <n v="0"/>
    <n v="0"/>
    <s v="Wyoming"/>
    <d v="2021-12-01T00:00:00"/>
    <x v="0"/>
    <x v="10"/>
    <x v="2"/>
    <s v="Cheyenne Light Fuel &amp; Power Co"/>
    <x v="5"/>
    <x v="44"/>
  </r>
  <r>
    <n v="5"/>
    <n v="103"/>
    <x v="105"/>
    <s v="106000 Completed Constr not Classfd"/>
    <n v="1"/>
    <n v="0"/>
    <n v="0"/>
    <n v="0"/>
    <n v="0"/>
    <n v="0"/>
    <n v="0"/>
    <n v="0"/>
    <s v="Wyoming"/>
    <d v="2021-12-01T00:00:00"/>
    <x v="0"/>
    <x v="11"/>
    <x v="2"/>
    <s v="Cheyenne Light Fuel &amp; Power Co"/>
    <x v="5"/>
    <x v="44"/>
  </r>
  <r>
    <n v="5"/>
    <n v="103"/>
    <x v="105"/>
    <s v="106000 Completed Constr not Classfd"/>
    <n v="1"/>
    <n v="0"/>
    <n v="0"/>
    <n v="0"/>
    <n v="0"/>
    <n v="0"/>
    <n v="0"/>
    <n v="0"/>
    <s v="Wyoming"/>
    <d v="2021-12-01T00:00:00"/>
    <x v="0"/>
    <x v="12"/>
    <x v="2"/>
    <s v="Cheyenne Light Fuel &amp; Power Co"/>
    <x v="5"/>
    <x v="44"/>
  </r>
  <r>
    <n v="5"/>
    <n v="103"/>
    <x v="106"/>
    <s v="106000 Completed Constr not Classfd"/>
    <n v="1"/>
    <n v="0"/>
    <n v="0"/>
    <n v="0"/>
    <n v="0"/>
    <n v="0"/>
    <n v="0"/>
    <n v="0"/>
    <s v="Wyoming"/>
    <d v="2021-12-01T00:00:00"/>
    <x v="0"/>
    <x v="0"/>
    <x v="2"/>
    <s v="Cheyenne Light Fuel &amp; Power Co"/>
    <x v="5"/>
    <x v="44"/>
  </r>
  <r>
    <n v="5"/>
    <n v="103"/>
    <x v="106"/>
    <s v="106000 Completed Constr not Classfd"/>
    <n v="1"/>
    <n v="0"/>
    <n v="0"/>
    <n v="0"/>
    <n v="0"/>
    <n v="0"/>
    <n v="0"/>
    <n v="0"/>
    <s v="Wyoming"/>
    <d v="2021-12-01T00:00:00"/>
    <x v="0"/>
    <x v="1"/>
    <x v="2"/>
    <s v="Cheyenne Light Fuel &amp; Power Co"/>
    <x v="5"/>
    <x v="44"/>
  </r>
  <r>
    <n v="5"/>
    <n v="103"/>
    <x v="106"/>
    <s v="106000 Completed Constr not Classfd"/>
    <n v="1"/>
    <n v="0"/>
    <n v="0"/>
    <n v="0"/>
    <n v="0"/>
    <n v="0"/>
    <n v="0"/>
    <n v="0"/>
    <s v="Wyoming"/>
    <d v="2021-12-01T00:00:00"/>
    <x v="0"/>
    <x v="2"/>
    <x v="2"/>
    <s v="Cheyenne Light Fuel &amp; Power Co"/>
    <x v="5"/>
    <x v="44"/>
  </r>
  <r>
    <n v="5"/>
    <n v="103"/>
    <x v="106"/>
    <s v="106000 Completed Constr not Classfd"/>
    <n v="1"/>
    <n v="0"/>
    <n v="0"/>
    <n v="0"/>
    <n v="0"/>
    <n v="0"/>
    <n v="0"/>
    <n v="0"/>
    <s v="Wyoming"/>
    <d v="2021-12-01T00:00:00"/>
    <x v="0"/>
    <x v="3"/>
    <x v="2"/>
    <s v="Cheyenne Light Fuel &amp; Power Co"/>
    <x v="5"/>
    <x v="44"/>
  </r>
  <r>
    <n v="5"/>
    <n v="103"/>
    <x v="106"/>
    <s v="106000 Completed Constr not Classfd"/>
    <n v="1"/>
    <n v="0"/>
    <n v="0"/>
    <n v="0"/>
    <n v="0"/>
    <n v="0"/>
    <n v="0"/>
    <n v="0"/>
    <s v="Wyoming"/>
    <d v="2021-12-01T00:00:00"/>
    <x v="0"/>
    <x v="4"/>
    <x v="2"/>
    <s v="Cheyenne Light Fuel &amp; Power Co"/>
    <x v="5"/>
    <x v="44"/>
  </r>
  <r>
    <n v="5"/>
    <n v="103"/>
    <x v="106"/>
    <s v="106000 Completed Constr not Classfd"/>
    <n v="1"/>
    <n v="0"/>
    <n v="0"/>
    <n v="0"/>
    <n v="0"/>
    <n v="0"/>
    <n v="0"/>
    <n v="0"/>
    <s v="Wyoming"/>
    <d v="2021-12-01T00:00:00"/>
    <x v="0"/>
    <x v="5"/>
    <x v="2"/>
    <s v="Cheyenne Light Fuel &amp; Power Co"/>
    <x v="5"/>
    <x v="44"/>
  </r>
  <r>
    <n v="5"/>
    <n v="103"/>
    <x v="106"/>
    <s v="106000 Completed Constr not Classfd"/>
    <n v="1"/>
    <n v="0"/>
    <n v="0"/>
    <n v="0"/>
    <n v="0"/>
    <n v="0"/>
    <n v="0"/>
    <n v="0"/>
    <s v="Wyoming"/>
    <d v="2021-12-01T00:00:00"/>
    <x v="0"/>
    <x v="6"/>
    <x v="2"/>
    <s v="Cheyenne Light Fuel &amp; Power Co"/>
    <x v="5"/>
    <x v="44"/>
  </r>
  <r>
    <n v="5"/>
    <n v="103"/>
    <x v="106"/>
    <s v="106000 Completed Constr not Classfd"/>
    <n v="1"/>
    <n v="0"/>
    <n v="0"/>
    <n v="0"/>
    <n v="0"/>
    <n v="0"/>
    <n v="0"/>
    <n v="0"/>
    <s v="Wyoming"/>
    <d v="2021-12-01T00:00:00"/>
    <x v="0"/>
    <x v="7"/>
    <x v="2"/>
    <s v="Cheyenne Light Fuel &amp; Power Co"/>
    <x v="5"/>
    <x v="44"/>
  </r>
  <r>
    <n v="5"/>
    <n v="103"/>
    <x v="106"/>
    <s v="106000 Completed Constr not Classfd"/>
    <n v="1"/>
    <n v="0"/>
    <n v="0"/>
    <n v="0"/>
    <n v="0"/>
    <n v="0"/>
    <n v="0"/>
    <n v="0"/>
    <s v="Wyoming"/>
    <d v="2021-12-01T00:00:00"/>
    <x v="0"/>
    <x v="8"/>
    <x v="2"/>
    <s v="Cheyenne Light Fuel &amp; Power Co"/>
    <x v="5"/>
    <x v="44"/>
  </r>
  <r>
    <n v="5"/>
    <n v="103"/>
    <x v="106"/>
    <s v="106000 Completed Constr not Classfd"/>
    <n v="1"/>
    <n v="0"/>
    <n v="0"/>
    <n v="0"/>
    <n v="0"/>
    <n v="0"/>
    <n v="0"/>
    <n v="0"/>
    <s v="Wyoming"/>
    <d v="2021-12-01T00:00:00"/>
    <x v="0"/>
    <x v="9"/>
    <x v="2"/>
    <s v="Cheyenne Light Fuel &amp; Power Co"/>
    <x v="5"/>
    <x v="44"/>
  </r>
  <r>
    <n v="5"/>
    <n v="103"/>
    <x v="106"/>
    <s v="106000 Completed Constr not Classfd"/>
    <n v="1"/>
    <n v="0"/>
    <n v="0"/>
    <n v="0"/>
    <n v="0"/>
    <n v="0"/>
    <n v="0"/>
    <n v="0"/>
    <s v="Wyoming"/>
    <d v="2021-12-01T00:00:00"/>
    <x v="0"/>
    <x v="10"/>
    <x v="2"/>
    <s v="Cheyenne Light Fuel &amp; Power Co"/>
    <x v="5"/>
    <x v="44"/>
  </r>
  <r>
    <n v="5"/>
    <n v="103"/>
    <x v="106"/>
    <s v="106000 Completed Constr not Classfd"/>
    <n v="1"/>
    <n v="0"/>
    <n v="0"/>
    <n v="0"/>
    <n v="0"/>
    <n v="0"/>
    <n v="0"/>
    <n v="0"/>
    <s v="Wyoming"/>
    <d v="2021-12-01T00:00:00"/>
    <x v="0"/>
    <x v="11"/>
    <x v="2"/>
    <s v="Cheyenne Light Fuel &amp; Power Co"/>
    <x v="5"/>
    <x v="44"/>
  </r>
  <r>
    <n v="5"/>
    <n v="103"/>
    <x v="106"/>
    <s v="106000 Completed Constr not Classfd"/>
    <n v="1"/>
    <n v="0"/>
    <n v="0"/>
    <n v="0"/>
    <n v="0"/>
    <n v="0"/>
    <n v="0"/>
    <n v="0"/>
    <s v="Wyoming"/>
    <d v="2021-12-01T00:00:00"/>
    <x v="0"/>
    <x v="12"/>
    <x v="2"/>
    <s v="Cheyenne Light Fuel &amp; Power Co"/>
    <x v="5"/>
    <x v="44"/>
  </r>
  <r>
    <n v="5"/>
    <n v="103"/>
    <x v="107"/>
    <s v="106000 Completed Constr not Classfd"/>
    <n v="1"/>
    <n v="0"/>
    <n v="0"/>
    <n v="0"/>
    <n v="0"/>
    <n v="0"/>
    <n v="0"/>
    <n v="0"/>
    <s v="Wyoming"/>
    <d v="2021-12-01T00:00:00"/>
    <x v="0"/>
    <x v="0"/>
    <x v="2"/>
    <s v="Cheyenne Light Fuel &amp; Power Co"/>
    <x v="5"/>
    <x v="44"/>
  </r>
  <r>
    <n v="5"/>
    <n v="103"/>
    <x v="107"/>
    <s v="106000 Completed Constr not Classfd"/>
    <n v="1"/>
    <n v="0"/>
    <n v="0"/>
    <n v="0"/>
    <n v="0"/>
    <n v="0"/>
    <n v="0"/>
    <n v="0"/>
    <s v="Wyoming"/>
    <d v="2021-12-01T00:00:00"/>
    <x v="0"/>
    <x v="1"/>
    <x v="2"/>
    <s v="Cheyenne Light Fuel &amp; Power Co"/>
    <x v="5"/>
    <x v="44"/>
  </r>
  <r>
    <n v="5"/>
    <n v="103"/>
    <x v="107"/>
    <s v="106000 Completed Constr not Classfd"/>
    <n v="1"/>
    <n v="0"/>
    <n v="0"/>
    <n v="0"/>
    <n v="0"/>
    <n v="0"/>
    <n v="0"/>
    <n v="0"/>
    <s v="Wyoming"/>
    <d v="2021-12-01T00:00:00"/>
    <x v="0"/>
    <x v="2"/>
    <x v="2"/>
    <s v="Cheyenne Light Fuel &amp; Power Co"/>
    <x v="5"/>
    <x v="44"/>
  </r>
  <r>
    <n v="5"/>
    <n v="103"/>
    <x v="107"/>
    <s v="106000 Completed Constr not Classfd"/>
    <n v="1"/>
    <n v="0"/>
    <n v="0"/>
    <n v="0"/>
    <n v="0"/>
    <n v="0"/>
    <n v="0"/>
    <n v="0"/>
    <s v="Wyoming"/>
    <d v="2021-12-01T00:00:00"/>
    <x v="0"/>
    <x v="3"/>
    <x v="2"/>
    <s v="Cheyenne Light Fuel &amp; Power Co"/>
    <x v="5"/>
    <x v="44"/>
  </r>
  <r>
    <n v="5"/>
    <n v="103"/>
    <x v="107"/>
    <s v="106000 Completed Constr not Classfd"/>
    <n v="1"/>
    <n v="0"/>
    <n v="0"/>
    <n v="0"/>
    <n v="0"/>
    <n v="0"/>
    <n v="0"/>
    <n v="0"/>
    <s v="Wyoming"/>
    <d v="2021-12-01T00:00:00"/>
    <x v="0"/>
    <x v="4"/>
    <x v="2"/>
    <s v="Cheyenne Light Fuel &amp; Power Co"/>
    <x v="5"/>
    <x v="44"/>
  </r>
  <r>
    <n v="5"/>
    <n v="103"/>
    <x v="107"/>
    <s v="106000 Completed Constr not Classfd"/>
    <n v="1"/>
    <n v="0"/>
    <n v="0"/>
    <n v="0"/>
    <n v="0"/>
    <n v="0"/>
    <n v="0"/>
    <n v="0"/>
    <s v="Wyoming"/>
    <d v="2021-12-01T00:00:00"/>
    <x v="0"/>
    <x v="5"/>
    <x v="2"/>
    <s v="Cheyenne Light Fuel &amp; Power Co"/>
    <x v="5"/>
    <x v="44"/>
  </r>
  <r>
    <n v="5"/>
    <n v="103"/>
    <x v="107"/>
    <s v="106000 Completed Constr not Classfd"/>
    <n v="1"/>
    <n v="0"/>
    <n v="0"/>
    <n v="0"/>
    <n v="0"/>
    <n v="0"/>
    <n v="0"/>
    <n v="0"/>
    <s v="Wyoming"/>
    <d v="2021-12-01T00:00:00"/>
    <x v="0"/>
    <x v="6"/>
    <x v="2"/>
    <s v="Cheyenne Light Fuel &amp; Power Co"/>
    <x v="5"/>
    <x v="44"/>
  </r>
  <r>
    <n v="5"/>
    <n v="103"/>
    <x v="107"/>
    <s v="106000 Completed Constr not Classfd"/>
    <n v="1"/>
    <n v="0"/>
    <n v="0"/>
    <n v="0"/>
    <n v="0"/>
    <n v="0"/>
    <n v="0"/>
    <n v="0"/>
    <s v="Wyoming"/>
    <d v="2021-12-01T00:00:00"/>
    <x v="0"/>
    <x v="7"/>
    <x v="2"/>
    <s v="Cheyenne Light Fuel &amp; Power Co"/>
    <x v="5"/>
    <x v="44"/>
  </r>
  <r>
    <n v="5"/>
    <n v="103"/>
    <x v="107"/>
    <s v="106000 Completed Constr not Classfd"/>
    <n v="1"/>
    <n v="0"/>
    <n v="0"/>
    <n v="0"/>
    <n v="0"/>
    <n v="0"/>
    <n v="0"/>
    <n v="0"/>
    <s v="Wyoming"/>
    <d v="2021-12-01T00:00:00"/>
    <x v="0"/>
    <x v="8"/>
    <x v="2"/>
    <s v="Cheyenne Light Fuel &amp; Power Co"/>
    <x v="5"/>
    <x v="44"/>
  </r>
  <r>
    <n v="5"/>
    <n v="103"/>
    <x v="107"/>
    <s v="106000 Completed Constr not Classfd"/>
    <n v="1"/>
    <n v="0"/>
    <n v="0"/>
    <n v="0"/>
    <n v="0"/>
    <n v="0"/>
    <n v="0"/>
    <n v="0"/>
    <s v="Wyoming"/>
    <d v="2021-12-01T00:00:00"/>
    <x v="0"/>
    <x v="9"/>
    <x v="2"/>
    <s v="Cheyenne Light Fuel &amp; Power Co"/>
    <x v="5"/>
    <x v="44"/>
  </r>
  <r>
    <n v="5"/>
    <n v="103"/>
    <x v="107"/>
    <s v="106000 Completed Constr not Classfd"/>
    <n v="1"/>
    <n v="0"/>
    <n v="0"/>
    <n v="0"/>
    <n v="0"/>
    <n v="0"/>
    <n v="0"/>
    <n v="0"/>
    <s v="Wyoming"/>
    <d v="2021-12-01T00:00:00"/>
    <x v="0"/>
    <x v="10"/>
    <x v="2"/>
    <s v="Cheyenne Light Fuel &amp; Power Co"/>
    <x v="5"/>
    <x v="44"/>
  </r>
  <r>
    <n v="5"/>
    <n v="103"/>
    <x v="107"/>
    <s v="106000 Completed Constr not Classfd"/>
    <n v="1"/>
    <n v="0"/>
    <n v="0"/>
    <n v="0"/>
    <n v="0"/>
    <n v="0"/>
    <n v="0"/>
    <n v="0"/>
    <s v="Wyoming"/>
    <d v="2021-12-01T00:00:00"/>
    <x v="0"/>
    <x v="11"/>
    <x v="2"/>
    <s v="Cheyenne Light Fuel &amp; Power Co"/>
    <x v="5"/>
    <x v="44"/>
  </r>
  <r>
    <n v="5"/>
    <n v="103"/>
    <x v="107"/>
    <s v="106000 Completed Constr not Classfd"/>
    <n v="1"/>
    <n v="0"/>
    <n v="0"/>
    <n v="0"/>
    <n v="0"/>
    <n v="0"/>
    <n v="0"/>
    <n v="0"/>
    <s v="Wyoming"/>
    <d v="2021-12-01T00:00:00"/>
    <x v="0"/>
    <x v="12"/>
    <x v="2"/>
    <s v="Cheyenne Light Fuel &amp; Power Co"/>
    <x v="5"/>
    <x v="44"/>
  </r>
  <r>
    <n v="5"/>
    <n v="103"/>
    <x v="108"/>
    <s v="106000 Completed Constr not Classfd"/>
    <n v="1"/>
    <n v="0"/>
    <n v="0"/>
    <n v="0"/>
    <n v="0"/>
    <n v="0"/>
    <n v="0"/>
    <n v="0"/>
    <s v="Wyoming"/>
    <d v="2021-12-01T00:00:00"/>
    <x v="0"/>
    <x v="0"/>
    <x v="2"/>
    <s v="Cheyenne Light Fuel &amp; Power Co"/>
    <x v="5"/>
    <x v="45"/>
  </r>
  <r>
    <n v="5"/>
    <n v="103"/>
    <x v="108"/>
    <s v="106000 Completed Constr not Classfd"/>
    <n v="1"/>
    <n v="0"/>
    <n v="0"/>
    <n v="0"/>
    <n v="0"/>
    <n v="0"/>
    <n v="0"/>
    <n v="0"/>
    <s v="Wyoming"/>
    <d v="2021-12-01T00:00:00"/>
    <x v="0"/>
    <x v="1"/>
    <x v="2"/>
    <s v="Cheyenne Light Fuel &amp; Power Co"/>
    <x v="5"/>
    <x v="45"/>
  </r>
  <r>
    <n v="5"/>
    <n v="103"/>
    <x v="108"/>
    <s v="106000 Completed Constr not Classfd"/>
    <n v="1"/>
    <n v="0"/>
    <n v="0"/>
    <n v="0"/>
    <n v="0"/>
    <n v="0"/>
    <n v="0"/>
    <n v="0"/>
    <s v="Wyoming"/>
    <d v="2021-12-01T00:00:00"/>
    <x v="0"/>
    <x v="2"/>
    <x v="2"/>
    <s v="Cheyenne Light Fuel &amp; Power Co"/>
    <x v="5"/>
    <x v="45"/>
  </r>
  <r>
    <n v="5"/>
    <n v="103"/>
    <x v="108"/>
    <s v="106000 Completed Constr not Classfd"/>
    <n v="1"/>
    <n v="0"/>
    <n v="0"/>
    <n v="0"/>
    <n v="0"/>
    <n v="0"/>
    <n v="0"/>
    <n v="0"/>
    <s v="Wyoming"/>
    <d v="2021-12-01T00:00:00"/>
    <x v="0"/>
    <x v="3"/>
    <x v="2"/>
    <s v="Cheyenne Light Fuel &amp; Power Co"/>
    <x v="5"/>
    <x v="45"/>
  </r>
  <r>
    <n v="5"/>
    <n v="103"/>
    <x v="108"/>
    <s v="106000 Completed Constr not Classfd"/>
    <n v="1"/>
    <n v="0"/>
    <n v="0"/>
    <n v="0"/>
    <n v="0"/>
    <n v="0"/>
    <n v="0"/>
    <n v="0"/>
    <s v="Wyoming"/>
    <d v="2021-12-01T00:00:00"/>
    <x v="0"/>
    <x v="4"/>
    <x v="2"/>
    <s v="Cheyenne Light Fuel &amp; Power Co"/>
    <x v="5"/>
    <x v="45"/>
  </r>
  <r>
    <n v="5"/>
    <n v="103"/>
    <x v="108"/>
    <s v="106000 Completed Constr not Classfd"/>
    <n v="1"/>
    <n v="0"/>
    <n v="0"/>
    <n v="0"/>
    <n v="0"/>
    <n v="0"/>
    <n v="0"/>
    <n v="0"/>
    <s v="Wyoming"/>
    <d v="2021-12-01T00:00:00"/>
    <x v="0"/>
    <x v="5"/>
    <x v="2"/>
    <s v="Cheyenne Light Fuel &amp; Power Co"/>
    <x v="5"/>
    <x v="45"/>
  </r>
  <r>
    <n v="5"/>
    <n v="103"/>
    <x v="108"/>
    <s v="106000 Completed Constr not Classfd"/>
    <n v="1"/>
    <n v="0"/>
    <n v="0"/>
    <n v="0"/>
    <n v="0"/>
    <n v="0"/>
    <n v="0"/>
    <n v="0"/>
    <s v="Wyoming"/>
    <d v="2021-12-01T00:00:00"/>
    <x v="0"/>
    <x v="6"/>
    <x v="2"/>
    <s v="Cheyenne Light Fuel &amp; Power Co"/>
    <x v="5"/>
    <x v="45"/>
  </r>
  <r>
    <n v="5"/>
    <n v="103"/>
    <x v="108"/>
    <s v="106000 Completed Constr not Classfd"/>
    <n v="1"/>
    <n v="0"/>
    <n v="0"/>
    <n v="0"/>
    <n v="0"/>
    <n v="0"/>
    <n v="0"/>
    <n v="0"/>
    <s v="Wyoming"/>
    <d v="2021-12-01T00:00:00"/>
    <x v="0"/>
    <x v="7"/>
    <x v="2"/>
    <s v="Cheyenne Light Fuel &amp; Power Co"/>
    <x v="5"/>
    <x v="45"/>
  </r>
  <r>
    <n v="5"/>
    <n v="103"/>
    <x v="108"/>
    <s v="106000 Completed Constr not Classfd"/>
    <n v="1"/>
    <n v="0"/>
    <n v="0"/>
    <n v="0"/>
    <n v="0"/>
    <n v="0"/>
    <n v="0"/>
    <n v="0"/>
    <s v="Wyoming"/>
    <d v="2021-12-01T00:00:00"/>
    <x v="0"/>
    <x v="8"/>
    <x v="2"/>
    <s v="Cheyenne Light Fuel &amp; Power Co"/>
    <x v="5"/>
    <x v="45"/>
  </r>
  <r>
    <n v="5"/>
    <n v="103"/>
    <x v="108"/>
    <s v="106000 Completed Constr not Classfd"/>
    <n v="1"/>
    <n v="0"/>
    <n v="0"/>
    <n v="0"/>
    <n v="0"/>
    <n v="0"/>
    <n v="0"/>
    <n v="0"/>
    <s v="Wyoming"/>
    <d v="2021-12-01T00:00:00"/>
    <x v="0"/>
    <x v="9"/>
    <x v="2"/>
    <s v="Cheyenne Light Fuel &amp; Power Co"/>
    <x v="5"/>
    <x v="45"/>
  </r>
  <r>
    <n v="5"/>
    <n v="103"/>
    <x v="108"/>
    <s v="106000 Completed Constr not Classfd"/>
    <n v="1"/>
    <n v="0"/>
    <n v="0"/>
    <n v="0"/>
    <n v="0"/>
    <n v="0"/>
    <n v="0"/>
    <n v="0"/>
    <s v="Wyoming"/>
    <d v="2021-12-01T00:00:00"/>
    <x v="0"/>
    <x v="10"/>
    <x v="2"/>
    <s v="Cheyenne Light Fuel &amp; Power Co"/>
    <x v="5"/>
    <x v="45"/>
  </r>
  <r>
    <n v="5"/>
    <n v="103"/>
    <x v="108"/>
    <s v="106000 Completed Constr not Classfd"/>
    <n v="1"/>
    <n v="0"/>
    <n v="0"/>
    <n v="0"/>
    <n v="0"/>
    <n v="0"/>
    <n v="0"/>
    <n v="0"/>
    <s v="Wyoming"/>
    <d v="2021-12-01T00:00:00"/>
    <x v="0"/>
    <x v="11"/>
    <x v="2"/>
    <s v="Cheyenne Light Fuel &amp; Power Co"/>
    <x v="5"/>
    <x v="45"/>
  </r>
  <r>
    <n v="5"/>
    <n v="103"/>
    <x v="108"/>
    <s v="106000 Completed Constr not Classfd"/>
    <n v="1"/>
    <n v="0"/>
    <n v="0"/>
    <n v="0"/>
    <n v="0"/>
    <n v="0"/>
    <n v="0"/>
    <n v="0"/>
    <s v="Wyoming"/>
    <d v="2021-12-01T00:00:00"/>
    <x v="0"/>
    <x v="12"/>
    <x v="2"/>
    <s v="Cheyenne Light Fuel &amp; Power Co"/>
    <x v="5"/>
    <x v="45"/>
  </r>
  <r>
    <n v="5"/>
    <n v="103"/>
    <x v="109"/>
    <s v="106000 Completed Constr not Classfd"/>
    <n v="1"/>
    <n v="0"/>
    <n v="0"/>
    <n v="0"/>
    <n v="0"/>
    <n v="0"/>
    <n v="0"/>
    <n v="0"/>
    <s v="Wyoming"/>
    <d v="2021-12-01T00:00:00"/>
    <x v="0"/>
    <x v="0"/>
    <x v="2"/>
    <s v="Cheyenne Light Fuel &amp; Power Co"/>
    <x v="5"/>
    <x v="46"/>
  </r>
  <r>
    <n v="5"/>
    <n v="103"/>
    <x v="109"/>
    <s v="106000 Completed Constr not Classfd"/>
    <n v="1"/>
    <n v="0"/>
    <n v="0"/>
    <n v="0"/>
    <n v="0"/>
    <n v="0"/>
    <n v="0"/>
    <n v="0"/>
    <s v="Wyoming"/>
    <d v="2021-12-01T00:00:00"/>
    <x v="0"/>
    <x v="1"/>
    <x v="2"/>
    <s v="Cheyenne Light Fuel &amp; Power Co"/>
    <x v="5"/>
    <x v="46"/>
  </r>
  <r>
    <n v="5"/>
    <n v="103"/>
    <x v="109"/>
    <s v="106000 Completed Constr not Classfd"/>
    <n v="1"/>
    <n v="0"/>
    <n v="0"/>
    <n v="0"/>
    <n v="0"/>
    <n v="0"/>
    <n v="0"/>
    <n v="0"/>
    <s v="Wyoming"/>
    <d v="2021-12-01T00:00:00"/>
    <x v="0"/>
    <x v="2"/>
    <x v="2"/>
    <s v="Cheyenne Light Fuel &amp; Power Co"/>
    <x v="5"/>
    <x v="46"/>
  </r>
  <r>
    <n v="5"/>
    <n v="103"/>
    <x v="109"/>
    <s v="106000 Completed Constr not Classfd"/>
    <n v="1"/>
    <n v="0"/>
    <n v="0"/>
    <n v="0"/>
    <n v="0"/>
    <n v="0"/>
    <n v="0"/>
    <n v="0"/>
    <s v="Wyoming"/>
    <d v="2021-12-01T00:00:00"/>
    <x v="0"/>
    <x v="3"/>
    <x v="2"/>
    <s v="Cheyenne Light Fuel &amp; Power Co"/>
    <x v="5"/>
    <x v="46"/>
  </r>
  <r>
    <n v="5"/>
    <n v="103"/>
    <x v="109"/>
    <s v="106000 Completed Constr not Classfd"/>
    <n v="1"/>
    <n v="0"/>
    <n v="0"/>
    <n v="0"/>
    <n v="0"/>
    <n v="0"/>
    <n v="0"/>
    <n v="0"/>
    <s v="Wyoming"/>
    <d v="2021-12-01T00:00:00"/>
    <x v="0"/>
    <x v="4"/>
    <x v="2"/>
    <s v="Cheyenne Light Fuel &amp; Power Co"/>
    <x v="5"/>
    <x v="46"/>
  </r>
  <r>
    <n v="5"/>
    <n v="103"/>
    <x v="109"/>
    <s v="106000 Completed Constr not Classfd"/>
    <n v="1"/>
    <n v="0"/>
    <n v="0"/>
    <n v="0"/>
    <n v="0"/>
    <n v="0"/>
    <n v="0"/>
    <n v="0"/>
    <s v="Wyoming"/>
    <d v="2021-12-01T00:00:00"/>
    <x v="0"/>
    <x v="5"/>
    <x v="2"/>
    <s v="Cheyenne Light Fuel &amp; Power Co"/>
    <x v="5"/>
    <x v="46"/>
  </r>
  <r>
    <n v="5"/>
    <n v="103"/>
    <x v="109"/>
    <s v="106000 Completed Constr not Classfd"/>
    <n v="1"/>
    <n v="0"/>
    <n v="0"/>
    <n v="0"/>
    <n v="0"/>
    <n v="0"/>
    <n v="0"/>
    <n v="0"/>
    <s v="Wyoming"/>
    <d v="2021-12-01T00:00:00"/>
    <x v="0"/>
    <x v="6"/>
    <x v="2"/>
    <s v="Cheyenne Light Fuel &amp; Power Co"/>
    <x v="5"/>
    <x v="46"/>
  </r>
  <r>
    <n v="5"/>
    <n v="103"/>
    <x v="109"/>
    <s v="106000 Completed Constr not Classfd"/>
    <n v="1"/>
    <n v="0"/>
    <n v="0"/>
    <n v="0"/>
    <n v="0"/>
    <n v="0"/>
    <n v="0"/>
    <n v="0"/>
    <s v="Wyoming"/>
    <d v="2021-12-01T00:00:00"/>
    <x v="0"/>
    <x v="7"/>
    <x v="2"/>
    <s v="Cheyenne Light Fuel &amp; Power Co"/>
    <x v="5"/>
    <x v="46"/>
  </r>
  <r>
    <n v="5"/>
    <n v="103"/>
    <x v="109"/>
    <s v="106000 Completed Constr not Classfd"/>
    <n v="1"/>
    <n v="0"/>
    <n v="0"/>
    <n v="0"/>
    <n v="0"/>
    <n v="0"/>
    <n v="0"/>
    <n v="0"/>
    <s v="Wyoming"/>
    <d v="2021-12-01T00:00:00"/>
    <x v="0"/>
    <x v="8"/>
    <x v="2"/>
    <s v="Cheyenne Light Fuel &amp; Power Co"/>
    <x v="5"/>
    <x v="46"/>
  </r>
  <r>
    <n v="5"/>
    <n v="103"/>
    <x v="109"/>
    <s v="106000 Completed Constr not Classfd"/>
    <n v="1"/>
    <n v="0"/>
    <n v="0"/>
    <n v="0"/>
    <n v="0"/>
    <n v="0"/>
    <n v="0"/>
    <n v="0"/>
    <s v="Wyoming"/>
    <d v="2021-12-01T00:00:00"/>
    <x v="0"/>
    <x v="9"/>
    <x v="2"/>
    <s v="Cheyenne Light Fuel &amp; Power Co"/>
    <x v="5"/>
    <x v="46"/>
  </r>
  <r>
    <n v="5"/>
    <n v="103"/>
    <x v="109"/>
    <s v="106000 Completed Constr not Classfd"/>
    <n v="1"/>
    <n v="0"/>
    <n v="0"/>
    <n v="0"/>
    <n v="0"/>
    <n v="0"/>
    <n v="0"/>
    <n v="0"/>
    <s v="Wyoming"/>
    <d v="2021-12-01T00:00:00"/>
    <x v="0"/>
    <x v="10"/>
    <x v="2"/>
    <s v="Cheyenne Light Fuel &amp; Power Co"/>
    <x v="5"/>
    <x v="46"/>
  </r>
  <r>
    <n v="5"/>
    <n v="103"/>
    <x v="109"/>
    <s v="106000 Completed Constr not Classfd"/>
    <n v="1"/>
    <n v="0"/>
    <n v="0"/>
    <n v="0"/>
    <n v="0"/>
    <n v="0"/>
    <n v="0"/>
    <n v="0"/>
    <s v="Wyoming"/>
    <d v="2021-12-01T00:00:00"/>
    <x v="0"/>
    <x v="11"/>
    <x v="2"/>
    <s v="Cheyenne Light Fuel &amp; Power Co"/>
    <x v="5"/>
    <x v="46"/>
  </r>
  <r>
    <n v="5"/>
    <n v="103"/>
    <x v="109"/>
    <s v="106000 Completed Constr not Classfd"/>
    <n v="1"/>
    <n v="0"/>
    <n v="0"/>
    <n v="0"/>
    <n v="0"/>
    <n v="0"/>
    <n v="0"/>
    <n v="0"/>
    <s v="Wyoming"/>
    <d v="2021-12-01T00:00:00"/>
    <x v="0"/>
    <x v="12"/>
    <x v="2"/>
    <s v="Cheyenne Light Fuel &amp; Power Co"/>
    <x v="5"/>
    <x v="46"/>
  </r>
  <r>
    <n v="5"/>
    <n v="103"/>
    <x v="110"/>
    <s v="106000 Completed Constr not Classfd"/>
    <n v="1"/>
    <n v="0"/>
    <n v="0"/>
    <n v="0"/>
    <n v="0"/>
    <n v="0"/>
    <n v="0"/>
    <n v="0"/>
    <s v="Wyoming"/>
    <d v="2021-12-01T00:00:00"/>
    <x v="0"/>
    <x v="0"/>
    <x v="2"/>
    <s v="Cheyenne Light Fuel &amp; Power Co"/>
    <x v="5"/>
    <x v="47"/>
  </r>
  <r>
    <n v="5"/>
    <n v="103"/>
    <x v="110"/>
    <s v="106000 Completed Constr not Classfd"/>
    <n v="1"/>
    <n v="0"/>
    <n v="0"/>
    <n v="0"/>
    <n v="0"/>
    <n v="0"/>
    <n v="0"/>
    <n v="0"/>
    <s v="Wyoming"/>
    <d v="2021-12-01T00:00:00"/>
    <x v="0"/>
    <x v="1"/>
    <x v="2"/>
    <s v="Cheyenne Light Fuel &amp; Power Co"/>
    <x v="5"/>
    <x v="47"/>
  </r>
  <r>
    <n v="5"/>
    <n v="103"/>
    <x v="110"/>
    <s v="106000 Completed Constr not Classfd"/>
    <n v="1"/>
    <n v="0"/>
    <n v="0"/>
    <n v="0"/>
    <n v="0"/>
    <n v="0"/>
    <n v="0"/>
    <n v="0"/>
    <s v="Wyoming"/>
    <d v="2021-12-01T00:00:00"/>
    <x v="0"/>
    <x v="2"/>
    <x v="2"/>
    <s v="Cheyenne Light Fuel &amp; Power Co"/>
    <x v="5"/>
    <x v="47"/>
  </r>
  <r>
    <n v="5"/>
    <n v="103"/>
    <x v="110"/>
    <s v="106000 Completed Constr not Classfd"/>
    <n v="1"/>
    <n v="0"/>
    <n v="0"/>
    <n v="0"/>
    <n v="0"/>
    <n v="0"/>
    <n v="0"/>
    <n v="0"/>
    <s v="Wyoming"/>
    <d v="2021-12-01T00:00:00"/>
    <x v="0"/>
    <x v="3"/>
    <x v="2"/>
    <s v="Cheyenne Light Fuel &amp; Power Co"/>
    <x v="5"/>
    <x v="47"/>
  </r>
  <r>
    <n v="5"/>
    <n v="103"/>
    <x v="110"/>
    <s v="106000 Completed Constr not Classfd"/>
    <n v="1"/>
    <n v="0"/>
    <n v="0"/>
    <n v="0"/>
    <n v="0"/>
    <n v="0"/>
    <n v="0"/>
    <n v="0"/>
    <s v="Wyoming"/>
    <d v="2021-12-01T00:00:00"/>
    <x v="0"/>
    <x v="4"/>
    <x v="2"/>
    <s v="Cheyenne Light Fuel &amp; Power Co"/>
    <x v="5"/>
    <x v="47"/>
  </r>
  <r>
    <n v="5"/>
    <n v="103"/>
    <x v="110"/>
    <s v="106000 Completed Constr not Classfd"/>
    <n v="1"/>
    <n v="0"/>
    <n v="0"/>
    <n v="0"/>
    <n v="0"/>
    <n v="0"/>
    <n v="0"/>
    <n v="0"/>
    <s v="Wyoming"/>
    <d v="2021-12-01T00:00:00"/>
    <x v="0"/>
    <x v="5"/>
    <x v="2"/>
    <s v="Cheyenne Light Fuel &amp; Power Co"/>
    <x v="5"/>
    <x v="47"/>
  </r>
  <r>
    <n v="5"/>
    <n v="103"/>
    <x v="110"/>
    <s v="106000 Completed Constr not Classfd"/>
    <n v="1"/>
    <n v="0"/>
    <n v="0"/>
    <n v="0"/>
    <n v="0"/>
    <n v="0"/>
    <n v="0"/>
    <n v="0"/>
    <s v="Wyoming"/>
    <d v="2021-12-01T00:00:00"/>
    <x v="0"/>
    <x v="6"/>
    <x v="2"/>
    <s v="Cheyenne Light Fuel &amp; Power Co"/>
    <x v="5"/>
    <x v="47"/>
  </r>
  <r>
    <n v="5"/>
    <n v="103"/>
    <x v="110"/>
    <s v="106000 Completed Constr not Classfd"/>
    <n v="1"/>
    <n v="0"/>
    <n v="0"/>
    <n v="0"/>
    <n v="0"/>
    <n v="0"/>
    <n v="0"/>
    <n v="0"/>
    <s v="Wyoming"/>
    <d v="2021-12-01T00:00:00"/>
    <x v="0"/>
    <x v="7"/>
    <x v="2"/>
    <s v="Cheyenne Light Fuel &amp; Power Co"/>
    <x v="5"/>
    <x v="47"/>
  </r>
  <r>
    <n v="5"/>
    <n v="103"/>
    <x v="110"/>
    <s v="106000 Completed Constr not Classfd"/>
    <n v="1"/>
    <n v="0"/>
    <n v="0"/>
    <n v="0"/>
    <n v="0"/>
    <n v="0"/>
    <n v="0"/>
    <n v="0"/>
    <s v="Wyoming"/>
    <d v="2021-12-01T00:00:00"/>
    <x v="0"/>
    <x v="8"/>
    <x v="2"/>
    <s v="Cheyenne Light Fuel &amp; Power Co"/>
    <x v="5"/>
    <x v="47"/>
  </r>
  <r>
    <n v="5"/>
    <n v="103"/>
    <x v="110"/>
    <s v="106000 Completed Constr not Classfd"/>
    <n v="1"/>
    <n v="0"/>
    <n v="0"/>
    <n v="0"/>
    <n v="0"/>
    <n v="0"/>
    <n v="0"/>
    <n v="0"/>
    <s v="Wyoming"/>
    <d v="2021-12-01T00:00:00"/>
    <x v="0"/>
    <x v="9"/>
    <x v="2"/>
    <s v="Cheyenne Light Fuel &amp; Power Co"/>
    <x v="5"/>
    <x v="47"/>
  </r>
  <r>
    <n v="5"/>
    <n v="103"/>
    <x v="110"/>
    <s v="106000 Completed Constr not Classfd"/>
    <n v="1"/>
    <n v="0"/>
    <n v="0"/>
    <n v="0"/>
    <n v="0"/>
    <n v="0"/>
    <n v="0"/>
    <n v="0"/>
    <s v="Wyoming"/>
    <d v="2021-12-01T00:00:00"/>
    <x v="0"/>
    <x v="10"/>
    <x v="2"/>
    <s v="Cheyenne Light Fuel &amp; Power Co"/>
    <x v="5"/>
    <x v="47"/>
  </r>
  <r>
    <n v="5"/>
    <n v="103"/>
    <x v="110"/>
    <s v="106000 Completed Constr not Classfd"/>
    <n v="1"/>
    <n v="0"/>
    <n v="0"/>
    <n v="0"/>
    <n v="0"/>
    <n v="0"/>
    <n v="0"/>
    <n v="0"/>
    <s v="Wyoming"/>
    <d v="2021-12-01T00:00:00"/>
    <x v="0"/>
    <x v="11"/>
    <x v="2"/>
    <s v="Cheyenne Light Fuel &amp; Power Co"/>
    <x v="5"/>
    <x v="47"/>
  </r>
  <r>
    <n v="5"/>
    <n v="103"/>
    <x v="110"/>
    <s v="106000 Completed Constr not Classfd"/>
    <n v="1"/>
    <n v="0"/>
    <n v="0"/>
    <n v="0"/>
    <n v="0"/>
    <n v="0"/>
    <n v="0"/>
    <n v="0"/>
    <s v="Wyoming"/>
    <d v="2021-12-01T00:00:00"/>
    <x v="0"/>
    <x v="12"/>
    <x v="2"/>
    <s v="Cheyenne Light Fuel &amp; Power Co"/>
    <x v="5"/>
    <x v="47"/>
  </r>
  <r>
    <n v="5"/>
    <n v="103"/>
    <x v="111"/>
    <s v="106000 Completed Constr not Classfd"/>
    <n v="1"/>
    <n v="0"/>
    <n v="0"/>
    <n v="0"/>
    <n v="0"/>
    <n v="0"/>
    <n v="0"/>
    <n v="0"/>
    <s v="Wyoming"/>
    <d v="2021-12-01T00:00:00"/>
    <x v="0"/>
    <x v="0"/>
    <x v="2"/>
    <s v="Cheyenne Light Fuel &amp; Power Co"/>
    <x v="5"/>
    <x v="47"/>
  </r>
  <r>
    <n v="5"/>
    <n v="103"/>
    <x v="111"/>
    <s v="106000 Completed Constr not Classfd"/>
    <n v="1"/>
    <n v="0"/>
    <n v="0"/>
    <n v="0"/>
    <n v="0"/>
    <n v="0"/>
    <n v="0"/>
    <n v="0"/>
    <s v="Wyoming"/>
    <d v="2021-12-01T00:00:00"/>
    <x v="0"/>
    <x v="1"/>
    <x v="2"/>
    <s v="Cheyenne Light Fuel &amp; Power Co"/>
    <x v="5"/>
    <x v="47"/>
  </r>
  <r>
    <n v="5"/>
    <n v="103"/>
    <x v="111"/>
    <s v="106000 Completed Constr not Classfd"/>
    <n v="1"/>
    <n v="0"/>
    <n v="0"/>
    <n v="0"/>
    <n v="0"/>
    <n v="0"/>
    <n v="0"/>
    <n v="0"/>
    <s v="Wyoming"/>
    <d v="2021-12-01T00:00:00"/>
    <x v="0"/>
    <x v="2"/>
    <x v="2"/>
    <s v="Cheyenne Light Fuel &amp; Power Co"/>
    <x v="5"/>
    <x v="47"/>
  </r>
  <r>
    <n v="5"/>
    <n v="103"/>
    <x v="111"/>
    <s v="106000 Completed Constr not Classfd"/>
    <n v="1"/>
    <n v="0"/>
    <n v="0"/>
    <n v="0"/>
    <n v="0"/>
    <n v="0"/>
    <n v="0"/>
    <n v="0"/>
    <s v="Wyoming"/>
    <d v="2021-12-01T00:00:00"/>
    <x v="0"/>
    <x v="3"/>
    <x v="2"/>
    <s v="Cheyenne Light Fuel &amp; Power Co"/>
    <x v="5"/>
    <x v="47"/>
  </r>
  <r>
    <n v="5"/>
    <n v="103"/>
    <x v="111"/>
    <s v="106000 Completed Constr not Classfd"/>
    <n v="1"/>
    <n v="0"/>
    <n v="0"/>
    <n v="0"/>
    <n v="0"/>
    <n v="0"/>
    <n v="0"/>
    <n v="0"/>
    <s v="Wyoming"/>
    <d v="2021-12-01T00:00:00"/>
    <x v="0"/>
    <x v="4"/>
    <x v="2"/>
    <s v="Cheyenne Light Fuel &amp; Power Co"/>
    <x v="5"/>
    <x v="47"/>
  </r>
  <r>
    <n v="5"/>
    <n v="103"/>
    <x v="111"/>
    <s v="106000 Completed Constr not Classfd"/>
    <n v="1"/>
    <n v="0"/>
    <n v="0"/>
    <n v="0"/>
    <n v="0"/>
    <n v="0"/>
    <n v="0"/>
    <n v="0"/>
    <s v="Wyoming"/>
    <d v="2021-12-01T00:00:00"/>
    <x v="0"/>
    <x v="5"/>
    <x v="2"/>
    <s v="Cheyenne Light Fuel &amp; Power Co"/>
    <x v="5"/>
    <x v="47"/>
  </r>
  <r>
    <n v="5"/>
    <n v="103"/>
    <x v="111"/>
    <s v="106000 Completed Constr not Classfd"/>
    <n v="1"/>
    <n v="0"/>
    <n v="0"/>
    <n v="0"/>
    <n v="0"/>
    <n v="0"/>
    <n v="0"/>
    <n v="0"/>
    <s v="Wyoming"/>
    <d v="2021-12-01T00:00:00"/>
    <x v="0"/>
    <x v="6"/>
    <x v="2"/>
    <s v="Cheyenne Light Fuel &amp; Power Co"/>
    <x v="5"/>
    <x v="47"/>
  </r>
  <r>
    <n v="5"/>
    <n v="103"/>
    <x v="111"/>
    <s v="106000 Completed Constr not Classfd"/>
    <n v="1"/>
    <n v="0"/>
    <n v="0"/>
    <n v="0"/>
    <n v="0"/>
    <n v="0"/>
    <n v="0"/>
    <n v="0"/>
    <s v="Wyoming"/>
    <d v="2021-12-01T00:00:00"/>
    <x v="0"/>
    <x v="7"/>
    <x v="2"/>
    <s v="Cheyenne Light Fuel &amp; Power Co"/>
    <x v="5"/>
    <x v="47"/>
  </r>
  <r>
    <n v="5"/>
    <n v="103"/>
    <x v="111"/>
    <s v="106000 Completed Constr not Classfd"/>
    <n v="1"/>
    <n v="0"/>
    <n v="0"/>
    <n v="0"/>
    <n v="0"/>
    <n v="0"/>
    <n v="0"/>
    <n v="0"/>
    <s v="Wyoming"/>
    <d v="2021-12-01T00:00:00"/>
    <x v="0"/>
    <x v="8"/>
    <x v="2"/>
    <s v="Cheyenne Light Fuel &amp; Power Co"/>
    <x v="5"/>
    <x v="47"/>
  </r>
  <r>
    <n v="5"/>
    <n v="103"/>
    <x v="111"/>
    <s v="106000 Completed Constr not Classfd"/>
    <n v="1"/>
    <n v="0"/>
    <n v="0"/>
    <n v="0"/>
    <n v="0"/>
    <n v="0"/>
    <n v="0"/>
    <n v="0"/>
    <s v="Wyoming"/>
    <d v="2021-12-01T00:00:00"/>
    <x v="0"/>
    <x v="9"/>
    <x v="2"/>
    <s v="Cheyenne Light Fuel &amp; Power Co"/>
    <x v="5"/>
    <x v="47"/>
  </r>
  <r>
    <n v="5"/>
    <n v="103"/>
    <x v="111"/>
    <s v="106000 Completed Constr not Classfd"/>
    <n v="1"/>
    <n v="0"/>
    <n v="0"/>
    <n v="0"/>
    <n v="0"/>
    <n v="0"/>
    <n v="0"/>
    <n v="0"/>
    <s v="Wyoming"/>
    <d v="2021-12-01T00:00:00"/>
    <x v="0"/>
    <x v="10"/>
    <x v="2"/>
    <s v="Cheyenne Light Fuel &amp; Power Co"/>
    <x v="5"/>
    <x v="47"/>
  </r>
  <r>
    <n v="5"/>
    <n v="103"/>
    <x v="111"/>
    <s v="106000 Completed Constr not Classfd"/>
    <n v="1"/>
    <n v="0"/>
    <n v="0"/>
    <n v="0"/>
    <n v="0"/>
    <n v="0"/>
    <n v="0"/>
    <n v="0"/>
    <s v="Wyoming"/>
    <d v="2021-12-01T00:00:00"/>
    <x v="0"/>
    <x v="11"/>
    <x v="2"/>
    <s v="Cheyenne Light Fuel &amp; Power Co"/>
    <x v="5"/>
    <x v="47"/>
  </r>
  <r>
    <n v="5"/>
    <n v="103"/>
    <x v="111"/>
    <s v="106000 Completed Constr not Classfd"/>
    <n v="1"/>
    <n v="0"/>
    <n v="0"/>
    <n v="0"/>
    <n v="0"/>
    <n v="0"/>
    <n v="0"/>
    <n v="0"/>
    <s v="Wyoming"/>
    <d v="2021-12-01T00:00:00"/>
    <x v="0"/>
    <x v="12"/>
    <x v="2"/>
    <s v="Cheyenne Light Fuel &amp; Power Co"/>
    <x v="5"/>
    <x v="47"/>
  </r>
  <r>
    <n v="5"/>
    <n v="103"/>
    <x v="112"/>
    <s v="106000 Completed Constr not Classfd"/>
    <n v="1"/>
    <n v="0"/>
    <n v="0"/>
    <n v="0"/>
    <n v="0"/>
    <n v="0"/>
    <n v="0"/>
    <n v="0"/>
    <s v="Wyoming"/>
    <d v="2021-12-01T00:00:00"/>
    <x v="0"/>
    <x v="0"/>
    <x v="2"/>
    <s v="Cheyenne Light Fuel &amp; Power Co"/>
    <x v="5"/>
    <x v="47"/>
  </r>
  <r>
    <n v="5"/>
    <n v="103"/>
    <x v="112"/>
    <s v="106000 Completed Constr not Classfd"/>
    <n v="1"/>
    <n v="0"/>
    <n v="0"/>
    <n v="0"/>
    <n v="0"/>
    <n v="0"/>
    <n v="0"/>
    <n v="0"/>
    <s v="Wyoming"/>
    <d v="2021-12-01T00:00:00"/>
    <x v="0"/>
    <x v="1"/>
    <x v="2"/>
    <s v="Cheyenne Light Fuel &amp; Power Co"/>
    <x v="5"/>
    <x v="47"/>
  </r>
  <r>
    <n v="5"/>
    <n v="103"/>
    <x v="112"/>
    <s v="106000 Completed Constr not Classfd"/>
    <n v="1"/>
    <n v="0"/>
    <n v="0"/>
    <n v="0"/>
    <n v="0"/>
    <n v="0"/>
    <n v="0"/>
    <n v="0"/>
    <s v="Wyoming"/>
    <d v="2021-12-01T00:00:00"/>
    <x v="0"/>
    <x v="2"/>
    <x v="2"/>
    <s v="Cheyenne Light Fuel &amp; Power Co"/>
    <x v="5"/>
    <x v="47"/>
  </r>
  <r>
    <n v="5"/>
    <n v="103"/>
    <x v="112"/>
    <s v="106000 Completed Constr not Classfd"/>
    <n v="1"/>
    <n v="0"/>
    <n v="0"/>
    <n v="0"/>
    <n v="0"/>
    <n v="0"/>
    <n v="0"/>
    <n v="0"/>
    <s v="Wyoming"/>
    <d v="2021-12-01T00:00:00"/>
    <x v="0"/>
    <x v="3"/>
    <x v="2"/>
    <s v="Cheyenne Light Fuel &amp; Power Co"/>
    <x v="5"/>
    <x v="47"/>
  </r>
  <r>
    <n v="5"/>
    <n v="103"/>
    <x v="112"/>
    <s v="106000 Completed Constr not Classfd"/>
    <n v="1"/>
    <n v="0"/>
    <n v="0"/>
    <n v="0"/>
    <n v="0"/>
    <n v="0"/>
    <n v="0"/>
    <n v="0"/>
    <s v="Wyoming"/>
    <d v="2021-12-01T00:00:00"/>
    <x v="0"/>
    <x v="4"/>
    <x v="2"/>
    <s v="Cheyenne Light Fuel &amp; Power Co"/>
    <x v="5"/>
    <x v="47"/>
  </r>
  <r>
    <n v="5"/>
    <n v="103"/>
    <x v="112"/>
    <s v="106000 Completed Constr not Classfd"/>
    <n v="1"/>
    <n v="0"/>
    <n v="0"/>
    <n v="0"/>
    <n v="0"/>
    <n v="0"/>
    <n v="0"/>
    <n v="0"/>
    <s v="Wyoming"/>
    <d v="2021-12-01T00:00:00"/>
    <x v="0"/>
    <x v="5"/>
    <x v="2"/>
    <s v="Cheyenne Light Fuel &amp; Power Co"/>
    <x v="5"/>
    <x v="47"/>
  </r>
  <r>
    <n v="5"/>
    <n v="103"/>
    <x v="112"/>
    <s v="106000 Completed Constr not Classfd"/>
    <n v="1"/>
    <n v="0"/>
    <n v="0"/>
    <n v="0"/>
    <n v="0"/>
    <n v="0"/>
    <n v="0"/>
    <n v="0"/>
    <s v="Wyoming"/>
    <d v="2021-12-01T00:00:00"/>
    <x v="0"/>
    <x v="6"/>
    <x v="2"/>
    <s v="Cheyenne Light Fuel &amp; Power Co"/>
    <x v="5"/>
    <x v="47"/>
  </r>
  <r>
    <n v="5"/>
    <n v="103"/>
    <x v="112"/>
    <s v="106000 Completed Constr not Classfd"/>
    <n v="1"/>
    <n v="0"/>
    <n v="0"/>
    <n v="0"/>
    <n v="0"/>
    <n v="0"/>
    <n v="0"/>
    <n v="0"/>
    <s v="Wyoming"/>
    <d v="2021-12-01T00:00:00"/>
    <x v="0"/>
    <x v="7"/>
    <x v="2"/>
    <s v="Cheyenne Light Fuel &amp; Power Co"/>
    <x v="5"/>
    <x v="47"/>
  </r>
  <r>
    <n v="5"/>
    <n v="103"/>
    <x v="112"/>
    <s v="106000 Completed Constr not Classfd"/>
    <n v="1"/>
    <n v="0"/>
    <n v="0"/>
    <n v="0"/>
    <n v="0"/>
    <n v="0"/>
    <n v="0"/>
    <n v="0"/>
    <s v="Wyoming"/>
    <d v="2021-12-01T00:00:00"/>
    <x v="0"/>
    <x v="8"/>
    <x v="2"/>
    <s v="Cheyenne Light Fuel &amp; Power Co"/>
    <x v="5"/>
    <x v="47"/>
  </r>
  <r>
    <n v="5"/>
    <n v="103"/>
    <x v="112"/>
    <s v="106000 Completed Constr not Classfd"/>
    <n v="1"/>
    <n v="0"/>
    <n v="0"/>
    <n v="0"/>
    <n v="0"/>
    <n v="0"/>
    <n v="0"/>
    <n v="0"/>
    <s v="Wyoming"/>
    <d v="2021-12-01T00:00:00"/>
    <x v="0"/>
    <x v="9"/>
    <x v="2"/>
    <s v="Cheyenne Light Fuel &amp; Power Co"/>
    <x v="5"/>
    <x v="47"/>
  </r>
  <r>
    <n v="5"/>
    <n v="103"/>
    <x v="112"/>
    <s v="106000 Completed Constr not Classfd"/>
    <n v="1"/>
    <n v="0"/>
    <n v="0"/>
    <n v="0"/>
    <n v="0"/>
    <n v="0"/>
    <n v="0"/>
    <n v="0"/>
    <s v="Wyoming"/>
    <d v="2021-12-01T00:00:00"/>
    <x v="0"/>
    <x v="10"/>
    <x v="2"/>
    <s v="Cheyenne Light Fuel &amp; Power Co"/>
    <x v="5"/>
    <x v="47"/>
  </r>
  <r>
    <n v="5"/>
    <n v="103"/>
    <x v="112"/>
    <s v="106000 Completed Constr not Classfd"/>
    <n v="1"/>
    <n v="0"/>
    <n v="0"/>
    <n v="0"/>
    <n v="0"/>
    <n v="0"/>
    <n v="0"/>
    <n v="0"/>
    <s v="Wyoming"/>
    <d v="2021-12-01T00:00:00"/>
    <x v="0"/>
    <x v="11"/>
    <x v="2"/>
    <s v="Cheyenne Light Fuel &amp; Power Co"/>
    <x v="5"/>
    <x v="47"/>
  </r>
  <r>
    <n v="5"/>
    <n v="103"/>
    <x v="112"/>
    <s v="106000 Completed Constr not Classfd"/>
    <n v="1"/>
    <n v="0"/>
    <n v="0"/>
    <n v="0"/>
    <n v="0"/>
    <n v="0"/>
    <n v="0"/>
    <n v="0"/>
    <s v="Wyoming"/>
    <d v="2021-12-01T00:00:00"/>
    <x v="0"/>
    <x v="12"/>
    <x v="2"/>
    <s v="Cheyenne Light Fuel &amp; Power Co"/>
    <x v="5"/>
    <x v="47"/>
  </r>
  <r>
    <n v="5"/>
    <n v="103"/>
    <x v="113"/>
    <s v="106000 Completed Constr not Classfd"/>
    <n v="1"/>
    <n v="0"/>
    <n v="0"/>
    <n v="0"/>
    <n v="0"/>
    <n v="0"/>
    <n v="0"/>
    <n v="0"/>
    <s v="Wyoming"/>
    <d v="2021-12-01T00:00:00"/>
    <x v="0"/>
    <x v="0"/>
    <x v="2"/>
    <s v="Cheyenne Light Fuel &amp; Power Co"/>
    <x v="5"/>
    <x v="48"/>
  </r>
  <r>
    <n v="5"/>
    <n v="103"/>
    <x v="113"/>
    <s v="106000 Completed Constr not Classfd"/>
    <n v="1"/>
    <n v="0"/>
    <n v="0"/>
    <n v="0"/>
    <n v="0"/>
    <n v="0"/>
    <n v="0"/>
    <n v="0"/>
    <s v="Wyoming"/>
    <d v="2021-12-01T00:00:00"/>
    <x v="0"/>
    <x v="1"/>
    <x v="2"/>
    <s v="Cheyenne Light Fuel &amp; Power Co"/>
    <x v="5"/>
    <x v="48"/>
  </r>
  <r>
    <n v="5"/>
    <n v="103"/>
    <x v="113"/>
    <s v="106000 Completed Constr not Classfd"/>
    <n v="1"/>
    <n v="0"/>
    <n v="0"/>
    <n v="0"/>
    <n v="0"/>
    <n v="0"/>
    <n v="0"/>
    <n v="0"/>
    <s v="Wyoming"/>
    <d v="2021-12-01T00:00:00"/>
    <x v="0"/>
    <x v="2"/>
    <x v="2"/>
    <s v="Cheyenne Light Fuel &amp; Power Co"/>
    <x v="5"/>
    <x v="48"/>
  </r>
  <r>
    <n v="5"/>
    <n v="103"/>
    <x v="113"/>
    <s v="106000 Completed Constr not Classfd"/>
    <n v="1"/>
    <n v="0"/>
    <n v="0"/>
    <n v="0"/>
    <n v="0"/>
    <n v="0"/>
    <n v="0"/>
    <n v="0"/>
    <s v="Wyoming"/>
    <d v="2021-12-01T00:00:00"/>
    <x v="0"/>
    <x v="3"/>
    <x v="2"/>
    <s v="Cheyenne Light Fuel &amp; Power Co"/>
    <x v="5"/>
    <x v="48"/>
  </r>
  <r>
    <n v="5"/>
    <n v="103"/>
    <x v="113"/>
    <s v="106000 Completed Constr not Classfd"/>
    <n v="1"/>
    <n v="0"/>
    <n v="0"/>
    <n v="0"/>
    <n v="0"/>
    <n v="0"/>
    <n v="0"/>
    <n v="0"/>
    <s v="Wyoming"/>
    <d v="2021-12-01T00:00:00"/>
    <x v="0"/>
    <x v="4"/>
    <x v="2"/>
    <s v="Cheyenne Light Fuel &amp; Power Co"/>
    <x v="5"/>
    <x v="48"/>
  </r>
  <r>
    <n v="5"/>
    <n v="103"/>
    <x v="113"/>
    <s v="106000 Completed Constr not Classfd"/>
    <n v="1"/>
    <n v="0"/>
    <n v="0"/>
    <n v="0"/>
    <n v="0"/>
    <n v="0"/>
    <n v="0"/>
    <n v="0"/>
    <s v="Wyoming"/>
    <d v="2021-12-01T00:00:00"/>
    <x v="0"/>
    <x v="5"/>
    <x v="2"/>
    <s v="Cheyenne Light Fuel &amp; Power Co"/>
    <x v="5"/>
    <x v="48"/>
  </r>
  <r>
    <n v="5"/>
    <n v="103"/>
    <x v="113"/>
    <s v="106000 Completed Constr not Classfd"/>
    <n v="1"/>
    <n v="0"/>
    <n v="0"/>
    <n v="0"/>
    <n v="0"/>
    <n v="0"/>
    <n v="0"/>
    <n v="0"/>
    <s v="Wyoming"/>
    <d v="2021-12-01T00:00:00"/>
    <x v="0"/>
    <x v="6"/>
    <x v="2"/>
    <s v="Cheyenne Light Fuel &amp; Power Co"/>
    <x v="5"/>
    <x v="48"/>
  </r>
  <r>
    <n v="5"/>
    <n v="103"/>
    <x v="113"/>
    <s v="106000 Completed Constr not Classfd"/>
    <n v="1"/>
    <n v="0"/>
    <n v="0"/>
    <n v="0"/>
    <n v="0"/>
    <n v="0"/>
    <n v="0"/>
    <n v="0"/>
    <s v="Wyoming"/>
    <d v="2021-12-01T00:00:00"/>
    <x v="0"/>
    <x v="7"/>
    <x v="2"/>
    <s v="Cheyenne Light Fuel &amp; Power Co"/>
    <x v="5"/>
    <x v="48"/>
  </r>
  <r>
    <n v="5"/>
    <n v="103"/>
    <x v="113"/>
    <s v="106000 Completed Constr not Classfd"/>
    <n v="1"/>
    <n v="0"/>
    <n v="0"/>
    <n v="0"/>
    <n v="0"/>
    <n v="0"/>
    <n v="0"/>
    <n v="0"/>
    <s v="Wyoming"/>
    <d v="2021-12-01T00:00:00"/>
    <x v="0"/>
    <x v="8"/>
    <x v="2"/>
    <s v="Cheyenne Light Fuel &amp; Power Co"/>
    <x v="5"/>
    <x v="48"/>
  </r>
  <r>
    <n v="5"/>
    <n v="103"/>
    <x v="113"/>
    <s v="106000 Completed Constr not Classfd"/>
    <n v="1"/>
    <n v="0"/>
    <n v="0"/>
    <n v="0"/>
    <n v="0"/>
    <n v="0"/>
    <n v="0"/>
    <n v="0"/>
    <s v="Wyoming"/>
    <d v="2021-12-01T00:00:00"/>
    <x v="0"/>
    <x v="9"/>
    <x v="2"/>
    <s v="Cheyenne Light Fuel &amp; Power Co"/>
    <x v="5"/>
    <x v="48"/>
  </r>
  <r>
    <n v="5"/>
    <n v="103"/>
    <x v="113"/>
    <s v="106000 Completed Constr not Classfd"/>
    <n v="1"/>
    <n v="0"/>
    <n v="0"/>
    <n v="0"/>
    <n v="0"/>
    <n v="0"/>
    <n v="0"/>
    <n v="0"/>
    <s v="Wyoming"/>
    <d v="2021-12-01T00:00:00"/>
    <x v="0"/>
    <x v="10"/>
    <x v="2"/>
    <s v="Cheyenne Light Fuel &amp; Power Co"/>
    <x v="5"/>
    <x v="48"/>
  </r>
  <r>
    <n v="5"/>
    <n v="103"/>
    <x v="113"/>
    <s v="106000 Completed Constr not Classfd"/>
    <n v="1"/>
    <n v="0"/>
    <n v="0"/>
    <n v="0"/>
    <n v="0"/>
    <n v="0"/>
    <n v="0"/>
    <n v="0"/>
    <s v="Wyoming"/>
    <d v="2021-12-01T00:00:00"/>
    <x v="0"/>
    <x v="11"/>
    <x v="2"/>
    <s v="Cheyenne Light Fuel &amp; Power Co"/>
    <x v="5"/>
    <x v="48"/>
  </r>
  <r>
    <n v="5"/>
    <n v="103"/>
    <x v="113"/>
    <s v="106000 Completed Constr not Classfd"/>
    <n v="1"/>
    <n v="0"/>
    <n v="0"/>
    <n v="0"/>
    <n v="0"/>
    <n v="0"/>
    <n v="0"/>
    <n v="0"/>
    <s v="Wyoming"/>
    <d v="2021-12-01T00:00:00"/>
    <x v="0"/>
    <x v="12"/>
    <x v="2"/>
    <s v="Cheyenne Light Fuel &amp; Power Co"/>
    <x v="5"/>
    <x v="48"/>
  </r>
  <r>
    <n v="5"/>
    <n v="103"/>
    <x v="114"/>
    <s v="106000 Completed Constr not Classfd"/>
    <n v="1"/>
    <n v="0"/>
    <n v="0"/>
    <n v="0"/>
    <n v="0"/>
    <n v="0"/>
    <n v="0"/>
    <n v="0"/>
    <s v="Wyoming"/>
    <d v="2021-12-01T00:00:00"/>
    <x v="0"/>
    <x v="0"/>
    <x v="2"/>
    <s v="Cheyenne Light Fuel &amp; Power Co"/>
    <x v="5"/>
    <x v="48"/>
  </r>
  <r>
    <n v="5"/>
    <n v="103"/>
    <x v="114"/>
    <s v="106000 Completed Constr not Classfd"/>
    <n v="1"/>
    <n v="0"/>
    <n v="0"/>
    <n v="0"/>
    <n v="0"/>
    <n v="0"/>
    <n v="0"/>
    <n v="0"/>
    <s v="Wyoming"/>
    <d v="2021-12-01T00:00:00"/>
    <x v="0"/>
    <x v="1"/>
    <x v="2"/>
    <s v="Cheyenne Light Fuel &amp; Power Co"/>
    <x v="5"/>
    <x v="48"/>
  </r>
  <r>
    <n v="5"/>
    <n v="103"/>
    <x v="114"/>
    <s v="106000 Completed Constr not Classfd"/>
    <n v="1"/>
    <n v="0"/>
    <n v="0"/>
    <n v="0"/>
    <n v="0"/>
    <n v="0"/>
    <n v="0"/>
    <n v="0"/>
    <s v="Wyoming"/>
    <d v="2021-12-01T00:00:00"/>
    <x v="0"/>
    <x v="2"/>
    <x v="2"/>
    <s v="Cheyenne Light Fuel &amp; Power Co"/>
    <x v="5"/>
    <x v="48"/>
  </r>
  <r>
    <n v="5"/>
    <n v="103"/>
    <x v="114"/>
    <s v="106000 Completed Constr not Classfd"/>
    <n v="1"/>
    <n v="0"/>
    <n v="0"/>
    <n v="0"/>
    <n v="0"/>
    <n v="0"/>
    <n v="0"/>
    <n v="0"/>
    <s v="Wyoming"/>
    <d v="2021-12-01T00:00:00"/>
    <x v="0"/>
    <x v="3"/>
    <x v="2"/>
    <s v="Cheyenne Light Fuel &amp; Power Co"/>
    <x v="5"/>
    <x v="48"/>
  </r>
  <r>
    <n v="5"/>
    <n v="103"/>
    <x v="114"/>
    <s v="106000 Completed Constr not Classfd"/>
    <n v="1"/>
    <n v="0"/>
    <n v="0"/>
    <n v="0"/>
    <n v="0"/>
    <n v="0"/>
    <n v="0"/>
    <n v="0"/>
    <s v="Wyoming"/>
    <d v="2021-12-01T00:00:00"/>
    <x v="0"/>
    <x v="4"/>
    <x v="2"/>
    <s v="Cheyenne Light Fuel &amp; Power Co"/>
    <x v="5"/>
    <x v="48"/>
  </r>
  <r>
    <n v="5"/>
    <n v="103"/>
    <x v="114"/>
    <s v="106000 Completed Constr not Classfd"/>
    <n v="1"/>
    <n v="0"/>
    <n v="0"/>
    <n v="0"/>
    <n v="0"/>
    <n v="0"/>
    <n v="0"/>
    <n v="0"/>
    <s v="Wyoming"/>
    <d v="2021-12-01T00:00:00"/>
    <x v="0"/>
    <x v="5"/>
    <x v="2"/>
    <s v="Cheyenne Light Fuel &amp; Power Co"/>
    <x v="5"/>
    <x v="48"/>
  </r>
  <r>
    <n v="5"/>
    <n v="103"/>
    <x v="114"/>
    <s v="106000 Completed Constr not Classfd"/>
    <n v="1"/>
    <n v="0"/>
    <n v="0"/>
    <n v="0"/>
    <n v="0"/>
    <n v="0"/>
    <n v="0"/>
    <n v="0"/>
    <s v="Wyoming"/>
    <d v="2021-12-01T00:00:00"/>
    <x v="0"/>
    <x v="6"/>
    <x v="2"/>
    <s v="Cheyenne Light Fuel &amp; Power Co"/>
    <x v="5"/>
    <x v="48"/>
  </r>
  <r>
    <n v="5"/>
    <n v="103"/>
    <x v="114"/>
    <s v="106000 Completed Constr not Classfd"/>
    <n v="1"/>
    <n v="0"/>
    <n v="0"/>
    <n v="0"/>
    <n v="0"/>
    <n v="0"/>
    <n v="0"/>
    <n v="0"/>
    <s v="Wyoming"/>
    <d v="2021-12-01T00:00:00"/>
    <x v="0"/>
    <x v="7"/>
    <x v="2"/>
    <s v="Cheyenne Light Fuel &amp; Power Co"/>
    <x v="5"/>
    <x v="48"/>
  </r>
  <r>
    <n v="5"/>
    <n v="103"/>
    <x v="114"/>
    <s v="106000 Completed Constr not Classfd"/>
    <n v="1"/>
    <n v="0"/>
    <n v="0"/>
    <n v="0"/>
    <n v="0"/>
    <n v="0"/>
    <n v="0"/>
    <n v="0"/>
    <s v="Wyoming"/>
    <d v="2021-12-01T00:00:00"/>
    <x v="0"/>
    <x v="8"/>
    <x v="2"/>
    <s v="Cheyenne Light Fuel &amp; Power Co"/>
    <x v="5"/>
    <x v="48"/>
  </r>
  <r>
    <n v="5"/>
    <n v="103"/>
    <x v="114"/>
    <s v="106000 Completed Constr not Classfd"/>
    <n v="1"/>
    <n v="0"/>
    <n v="0"/>
    <n v="0"/>
    <n v="0"/>
    <n v="0"/>
    <n v="0"/>
    <n v="0"/>
    <s v="Wyoming"/>
    <d v="2021-12-01T00:00:00"/>
    <x v="0"/>
    <x v="9"/>
    <x v="2"/>
    <s v="Cheyenne Light Fuel &amp; Power Co"/>
    <x v="5"/>
    <x v="48"/>
  </r>
  <r>
    <n v="5"/>
    <n v="103"/>
    <x v="114"/>
    <s v="106000 Completed Constr not Classfd"/>
    <n v="1"/>
    <n v="0"/>
    <n v="0"/>
    <n v="0"/>
    <n v="0"/>
    <n v="0"/>
    <n v="0"/>
    <n v="0"/>
    <s v="Wyoming"/>
    <d v="2021-12-01T00:00:00"/>
    <x v="0"/>
    <x v="10"/>
    <x v="2"/>
    <s v="Cheyenne Light Fuel &amp; Power Co"/>
    <x v="5"/>
    <x v="48"/>
  </r>
  <r>
    <n v="5"/>
    <n v="103"/>
    <x v="114"/>
    <s v="106000 Completed Constr not Classfd"/>
    <n v="1"/>
    <n v="0"/>
    <n v="0"/>
    <n v="0"/>
    <n v="0"/>
    <n v="0"/>
    <n v="0"/>
    <n v="0"/>
    <s v="Wyoming"/>
    <d v="2021-12-01T00:00:00"/>
    <x v="0"/>
    <x v="11"/>
    <x v="2"/>
    <s v="Cheyenne Light Fuel &amp; Power Co"/>
    <x v="5"/>
    <x v="48"/>
  </r>
  <r>
    <n v="5"/>
    <n v="103"/>
    <x v="114"/>
    <s v="106000 Completed Constr not Classfd"/>
    <n v="1"/>
    <n v="0"/>
    <n v="0"/>
    <n v="0"/>
    <n v="0"/>
    <n v="0"/>
    <n v="0"/>
    <n v="0"/>
    <s v="Wyoming"/>
    <d v="2021-12-01T00:00:00"/>
    <x v="0"/>
    <x v="12"/>
    <x v="2"/>
    <s v="Cheyenne Light Fuel &amp; Power Co"/>
    <x v="5"/>
    <x v="48"/>
  </r>
  <r>
    <n v="5"/>
    <n v="103"/>
    <x v="115"/>
    <s v="106000 Completed Constr not Classfd"/>
    <n v="1"/>
    <n v="0"/>
    <n v="0"/>
    <n v="0"/>
    <n v="0"/>
    <n v="0"/>
    <n v="0"/>
    <n v="0"/>
    <s v="Wyoming"/>
    <d v="2021-12-01T00:00:00"/>
    <x v="0"/>
    <x v="0"/>
    <x v="2"/>
    <s v="Cheyenne Light Fuel &amp; Power Co"/>
    <x v="5"/>
    <x v="48"/>
  </r>
  <r>
    <n v="5"/>
    <n v="103"/>
    <x v="115"/>
    <s v="106000 Completed Constr not Classfd"/>
    <n v="1"/>
    <n v="0"/>
    <n v="0"/>
    <n v="0"/>
    <n v="0"/>
    <n v="0"/>
    <n v="0"/>
    <n v="0"/>
    <s v="Wyoming"/>
    <d v="2021-12-01T00:00:00"/>
    <x v="0"/>
    <x v="1"/>
    <x v="2"/>
    <s v="Cheyenne Light Fuel &amp; Power Co"/>
    <x v="5"/>
    <x v="48"/>
  </r>
  <r>
    <n v="5"/>
    <n v="103"/>
    <x v="115"/>
    <s v="106000 Completed Constr not Classfd"/>
    <n v="1"/>
    <n v="0"/>
    <n v="0"/>
    <n v="0"/>
    <n v="0"/>
    <n v="0"/>
    <n v="0"/>
    <n v="0"/>
    <s v="Wyoming"/>
    <d v="2021-12-01T00:00:00"/>
    <x v="0"/>
    <x v="2"/>
    <x v="2"/>
    <s v="Cheyenne Light Fuel &amp; Power Co"/>
    <x v="5"/>
    <x v="48"/>
  </r>
  <r>
    <n v="5"/>
    <n v="103"/>
    <x v="115"/>
    <s v="106000 Completed Constr not Classfd"/>
    <n v="1"/>
    <n v="0"/>
    <n v="0"/>
    <n v="0"/>
    <n v="0"/>
    <n v="0"/>
    <n v="0"/>
    <n v="0"/>
    <s v="Wyoming"/>
    <d v="2021-12-01T00:00:00"/>
    <x v="0"/>
    <x v="3"/>
    <x v="2"/>
    <s v="Cheyenne Light Fuel &amp; Power Co"/>
    <x v="5"/>
    <x v="48"/>
  </r>
  <r>
    <n v="5"/>
    <n v="103"/>
    <x v="115"/>
    <s v="106000 Completed Constr not Classfd"/>
    <n v="1"/>
    <n v="0"/>
    <n v="0"/>
    <n v="0"/>
    <n v="0"/>
    <n v="0"/>
    <n v="0"/>
    <n v="0"/>
    <s v="Wyoming"/>
    <d v="2021-12-01T00:00:00"/>
    <x v="0"/>
    <x v="4"/>
    <x v="2"/>
    <s v="Cheyenne Light Fuel &amp; Power Co"/>
    <x v="5"/>
    <x v="48"/>
  </r>
  <r>
    <n v="5"/>
    <n v="103"/>
    <x v="115"/>
    <s v="106000 Completed Constr not Classfd"/>
    <n v="1"/>
    <n v="0"/>
    <n v="0"/>
    <n v="0"/>
    <n v="0"/>
    <n v="0"/>
    <n v="0"/>
    <n v="0"/>
    <s v="Wyoming"/>
    <d v="2021-12-01T00:00:00"/>
    <x v="0"/>
    <x v="5"/>
    <x v="2"/>
    <s v="Cheyenne Light Fuel &amp; Power Co"/>
    <x v="5"/>
    <x v="48"/>
  </r>
  <r>
    <n v="5"/>
    <n v="103"/>
    <x v="115"/>
    <s v="106000 Completed Constr not Classfd"/>
    <n v="1"/>
    <n v="0"/>
    <n v="0"/>
    <n v="0"/>
    <n v="0"/>
    <n v="0"/>
    <n v="0"/>
    <n v="0"/>
    <s v="Wyoming"/>
    <d v="2021-12-01T00:00:00"/>
    <x v="0"/>
    <x v="6"/>
    <x v="2"/>
    <s v="Cheyenne Light Fuel &amp; Power Co"/>
    <x v="5"/>
    <x v="48"/>
  </r>
  <r>
    <n v="5"/>
    <n v="103"/>
    <x v="115"/>
    <s v="106000 Completed Constr not Classfd"/>
    <n v="1"/>
    <n v="0"/>
    <n v="0"/>
    <n v="0"/>
    <n v="0"/>
    <n v="0"/>
    <n v="0"/>
    <n v="0"/>
    <s v="Wyoming"/>
    <d v="2021-12-01T00:00:00"/>
    <x v="0"/>
    <x v="7"/>
    <x v="2"/>
    <s v="Cheyenne Light Fuel &amp; Power Co"/>
    <x v="5"/>
    <x v="48"/>
  </r>
  <r>
    <n v="5"/>
    <n v="103"/>
    <x v="115"/>
    <s v="106000 Completed Constr not Classfd"/>
    <n v="1"/>
    <n v="0"/>
    <n v="0"/>
    <n v="0"/>
    <n v="0"/>
    <n v="0"/>
    <n v="0"/>
    <n v="0"/>
    <s v="Wyoming"/>
    <d v="2021-12-01T00:00:00"/>
    <x v="0"/>
    <x v="8"/>
    <x v="2"/>
    <s v="Cheyenne Light Fuel &amp; Power Co"/>
    <x v="5"/>
    <x v="48"/>
  </r>
  <r>
    <n v="5"/>
    <n v="103"/>
    <x v="115"/>
    <s v="106000 Completed Constr not Classfd"/>
    <n v="1"/>
    <n v="0"/>
    <n v="0"/>
    <n v="0"/>
    <n v="0"/>
    <n v="0"/>
    <n v="0"/>
    <n v="0"/>
    <s v="Wyoming"/>
    <d v="2021-12-01T00:00:00"/>
    <x v="0"/>
    <x v="9"/>
    <x v="2"/>
    <s v="Cheyenne Light Fuel &amp; Power Co"/>
    <x v="5"/>
    <x v="48"/>
  </r>
  <r>
    <n v="5"/>
    <n v="103"/>
    <x v="115"/>
    <s v="106000 Completed Constr not Classfd"/>
    <n v="1"/>
    <n v="0"/>
    <n v="0"/>
    <n v="0"/>
    <n v="0"/>
    <n v="0"/>
    <n v="0"/>
    <n v="0"/>
    <s v="Wyoming"/>
    <d v="2021-12-01T00:00:00"/>
    <x v="0"/>
    <x v="10"/>
    <x v="2"/>
    <s v="Cheyenne Light Fuel &amp; Power Co"/>
    <x v="5"/>
    <x v="48"/>
  </r>
  <r>
    <n v="5"/>
    <n v="103"/>
    <x v="115"/>
    <s v="106000 Completed Constr not Classfd"/>
    <n v="1"/>
    <n v="0"/>
    <n v="0"/>
    <n v="0"/>
    <n v="0"/>
    <n v="0"/>
    <n v="0"/>
    <n v="0"/>
    <s v="Wyoming"/>
    <d v="2021-12-01T00:00:00"/>
    <x v="0"/>
    <x v="11"/>
    <x v="2"/>
    <s v="Cheyenne Light Fuel &amp; Power Co"/>
    <x v="5"/>
    <x v="48"/>
  </r>
  <r>
    <n v="5"/>
    <n v="103"/>
    <x v="115"/>
    <s v="106000 Completed Constr not Classfd"/>
    <n v="1"/>
    <n v="0"/>
    <n v="0"/>
    <n v="0"/>
    <n v="0"/>
    <n v="0"/>
    <n v="0"/>
    <n v="0"/>
    <s v="Wyoming"/>
    <d v="2021-12-01T00:00:00"/>
    <x v="0"/>
    <x v="12"/>
    <x v="2"/>
    <s v="Cheyenne Light Fuel &amp; Power Co"/>
    <x v="5"/>
    <x v="48"/>
  </r>
  <r>
    <n v="5"/>
    <n v="103"/>
    <x v="116"/>
    <s v="106000 Completed Constr not Classfd"/>
    <n v="1"/>
    <n v="0"/>
    <n v="0"/>
    <n v="0"/>
    <n v="0"/>
    <n v="0"/>
    <n v="0"/>
    <n v="0"/>
    <s v="Wyoming"/>
    <d v="2021-12-01T00:00:00"/>
    <x v="0"/>
    <x v="0"/>
    <x v="2"/>
    <s v="Cheyenne Light Fuel &amp; Power Co"/>
    <x v="5"/>
    <x v="49"/>
  </r>
  <r>
    <n v="5"/>
    <n v="103"/>
    <x v="116"/>
    <s v="106000 Completed Constr not Classfd"/>
    <n v="1"/>
    <n v="0"/>
    <n v="0"/>
    <n v="0"/>
    <n v="0"/>
    <n v="0"/>
    <n v="0"/>
    <n v="0"/>
    <s v="Wyoming"/>
    <d v="2021-12-01T00:00:00"/>
    <x v="0"/>
    <x v="1"/>
    <x v="2"/>
    <s v="Cheyenne Light Fuel &amp; Power Co"/>
    <x v="5"/>
    <x v="49"/>
  </r>
  <r>
    <n v="5"/>
    <n v="103"/>
    <x v="116"/>
    <s v="106000 Completed Constr not Classfd"/>
    <n v="1"/>
    <n v="0"/>
    <n v="0"/>
    <n v="0"/>
    <n v="0"/>
    <n v="0"/>
    <n v="0"/>
    <n v="0"/>
    <s v="Wyoming"/>
    <d v="2021-12-01T00:00:00"/>
    <x v="0"/>
    <x v="2"/>
    <x v="2"/>
    <s v="Cheyenne Light Fuel &amp; Power Co"/>
    <x v="5"/>
    <x v="49"/>
  </r>
  <r>
    <n v="5"/>
    <n v="103"/>
    <x v="116"/>
    <s v="106000 Completed Constr not Classfd"/>
    <n v="1"/>
    <n v="0"/>
    <n v="0"/>
    <n v="0"/>
    <n v="0"/>
    <n v="0"/>
    <n v="0"/>
    <n v="0"/>
    <s v="Wyoming"/>
    <d v="2021-12-01T00:00:00"/>
    <x v="0"/>
    <x v="3"/>
    <x v="2"/>
    <s v="Cheyenne Light Fuel &amp; Power Co"/>
    <x v="5"/>
    <x v="49"/>
  </r>
  <r>
    <n v="5"/>
    <n v="103"/>
    <x v="116"/>
    <s v="106000 Completed Constr not Classfd"/>
    <n v="1"/>
    <n v="0"/>
    <n v="0"/>
    <n v="0"/>
    <n v="0"/>
    <n v="0"/>
    <n v="0"/>
    <n v="0"/>
    <s v="Wyoming"/>
    <d v="2021-12-01T00:00:00"/>
    <x v="0"/>
    <x v="4"/>
    <x v="2"/>
    <s v="Cheyenne Light Fuel &amp; Power Co"/>
    <x v="5"/>
    <x v="49"/>
  </r>
  <r>
    <n v="5"/>
    <n v="103"/>
    <x v="116"/>
    <s v="106000 Completed Constr not Classfd"/>
    <n v="1"/>
    <n v="0"/>
    <n v="0"/>
    <n v="0"/>
    <n v="0"/>
    <n v="0"/>
    <n v="0"/>
    <n v="0"/>
    <s v="Wyoming"/>
    <d v="2021-12-01T00:00:00"/>
    <x v="0"/>
    <x v="5"/>
    <x v="2"/>
    <s v="Cheyenne Light Fuel &amp; Power Co"/>
    <x v="5"/>
    <x v="49"/>
  </r>
  <r>
    <n v="5"/>
    <n v="103"/>
    <x v="116"/>
    <s v="106000 Completed Constr not Classfd"/>
    <n v="1"/>
    <n v="0"/>
    <n v="0"/>
    <n v="0"/>
    <n v="0"/>
    <n v="0"/>
    <n v="0"/>
    <n v="0"/>
    <s v="Wyoming"/>
    <d v="2021-12-01T00:00:00"/>
    <x v="0"/>
    <x v="6"/>
    <x v="2"/>
    <s v="Cheyenne Light Fuel &amp; Power Co"/>
    <x v="5"/>
    <x v="49"/>
  </r>
  <r>
    <n v="5"/>
    <n v="103"/>
    <x v="116"/>
    <s v="106000 Completed Constr not Classfd"/>
    <n v="1"/>
    <n v="0"/>
    <n v="0"/>
    <n v="0"/>
    <n v="0"/>
    <n v="0"/>
    <n v="0"/>
    <n v="0"/>
    <s v="Wyoming"/>
    <d v="2021-12-01T00:00:00"/>
    <x v="0"/>
    <x v="7"/>
    <x v="2"/>
    <s v="Cheyenne Light Fuel &amp; Power Co"/>
    <x v="5"/>
    <x v="49"/>
  </r>
  <r>
    <n v="5"/>
    <n v="103"/>
    <x v="116"/>
    <s v="106000 Completed Constr not Classfd"/>
    <n v="1"/>
    <n v="0"/>
    <n v="0"/>
    <n v="0"/>
    <n v="0"/>
    <n v="0"/>
    <n v="0"/>
    <n v="0"/>
    <s v="Wyoming"/>
    <d v="2021-12-01T00:00:00"/>
    <x v="0"/>
    <x v="8"/>
    <x v="2"/>
    <s v="Cheyenne Light Fuel &amp; Power Co"/>
    <x v="5"/>
    <x v="49"/>
  </r>
  <r>
    <n v="5"/>
    <n v="103"/>
    <x v="116"/>
    <s v="106000 Completed Constr not Classfd"/>
    <n v="1"/>
    <n v="0"/>
    <n v="0"/>
    <n v="0"/>
    <n v="0"/>
    <n v="0"/>
    <n v="0"/>
    <n v="0"/>
    <s v="Wyoming"/>
    <d v="2021-12-01T00:00:00"/>
    <x v="0"/>
    <x v="9"/>
    <x v="2"/>
    <s v="Cheyenne Light Fuel &amp; Power Co"/>
    <x v="5"/>
    <x v="49"/>
  </r>
  <r>
    <n v="5"/>
    <n v="103"/>
    <x v="116"/>
    <s v="106000 Completed Constr not Classfd"/>
    <n v="1"/>
    <n v="0"/>
    <n v="0"/>
    <n v="0"/>
    <n v="0"/>
    <n v="0"/>
    <n v="0"/>
    <n v="0"/>
    <s v="Wyoming"/>
    <d v="2021-12-01T00:00:00"/>
    <x v="0"/>
    <x v="10"/>
    <x v="2"/>
    <s v="Cheyenne Light Fuel &amp; Power Co"/>
    <x v="5"/>
    <x v="49"/>
  </r>
  <r>
    <n v="5"/>
    <n v="103"/>
    <x v="116"/>
    <s v="106000 Completed Constr not Classfd"/>
    <n v="1"/>
    <n v="0"/>
    <n v="0"/>
    <n v="0"/>
    <n v="0"/>
    <n v="0"/>
    <n v="0"/>
    <n v="0"/>
    <s v="Wyoming"/>
    <d v="2021-12-01T00:00:00"/>
    <x v="0"/>
    <x v="11"/>
    <x v="2"/>
    <s v="Cheyenne Light Fuel &amp; Power Co"/>
    <x v="5"/>
    <x v="49"/>
  </r>
  <r>
    <n v="5"/>
    <n v="103"/>
    <x v="116"/>
    <s v="106000 Completed Constr not Classfd"/>
    <n v="1"/>
    <n v="0"/>
    <n v="0"/>
    <n v="0"/>
    <n v="0"/>
    <n v="0"/>
    <n v="0"/>
    <n v="0"/>
    <s v="Wyoming"/>
    <d v="2021-12-01T00:00:00"/>
    <x v="0"/>
    <x v="12"/>
    <x v="2"/>
    <s v="Cheyenne Light Fuel &amp; Power Co"/>
    <x v="5"/>
    <x v="49"/>
  </r>
  <r>
    <n v="5"/>
    <n v="103"/>
    <x v="117"/>
    <s v="106000 Completed Constr not Classfd"/>
    <n v="1"/>
    <n v="0"/>
    <n v="0"/>
    <n v="0"/>
    <n v="0"/>
    <n v="0"/>
    <n v="0"/>
    <n v="0"/>
    <s v="Wyoming"/>
    <d v="2021-12-01T00:00:00"/>
    <x v="0"/>
    <x v="0"/>
    <x v="2"/>
    <s v="Cheyenne Light Fuel &amp; Power Co"/>
    <x v="5"/>
    <x v="50"/>
  </r>
  <r>
    <n v="5"/>
    <n v="103"/>
    <x v="117"/>
    <s v="106000 Completed Constr not Classfd"/>
    <n v="1"/>
    <n v="0"/>
    <n v="0"/>
    <n v="0"/>
    <n v="0"/>
    <n v="0"/>
    <n v="0"/>
    <n v="0"/>
    <s v="Wyoming"/>
    <d v="2021-12-01T00:00:00"/>
    <x v="0"/>
    <x v="1"/>
    <x v="2"/>
    <s v="Cheyenne Light Fuel &amp; Power Co"/>
    <x v="5"/>
    <x v="50"/>
  </r>
  <r>
    <n v="5"/>
    <n v="103"/>
    <x v="117"/>
    <s v="106000 Completed Constr not Classfd"/>
    <n v="1"/>
    <n v="0"/>
    <n v="0"/>
    <n v="0"/>
    <n v="0"/>
    <n v="0"/>
    <n v="0"/>
    <n v="0"/>
    <s v="Wyoming"/>
    <d v="2021-12-01T00:00:00"/>
    <x v="0"/>
    <x v="2"/>
    <x v="2"/>
    <s v="Cheyenne Light Fuel &amp; Power Co"/>
    <x v="5"/>
    <x v="50"/>
  </r>
  <r>
    <n v="5"/>
    <n v="103"/>
    <x v="117"/>
    <s v="106000 Completed Constr not Classfd"/>
    <n v="1"/>
    <n v="0"/>
    <n v="0"/>
    <n v="0"/>
    <n v="0"/>
    <n v="0"/>
    <n v="0"/>
    <n v="0"/>
    <s v="Wyoming"/>
    <d v="2021-12-01T00:00:00"/>
    <x v="0"/>
    <x v="3"/>
    <x v="2"/>
    <s v="Cheyenne Light Fuel &amp; Power Co"/>
    <x v="5"/>
    <x v="50"/>
  </r>
  <r>
    <n v="5"/>
    <n v="103"/>
    <x v="117"/>
    <s v="106000 Completed Constr not Classfd"/>
    <n v="1"/>
    <n v="0"/>
    <n v="0"/>
    <n v="0"/>
    <n v="0"/>
    <n v="0"/>
    <n v="0"/>
    <n v="0"/>
    <s v="Wyoming"/>
    <d v="2021-12-01T00:00:00"/>
    <x v="0"/>
    <x v="4"/>
    <x v="2"/>
    <s v="Cheyenne Light Fuel &amp; Power Co"/>
    <x v="5"/>
    <x v="50"/>
  </r>
  <r>
    <n v="5"/>
    <n v="103"/>
    <x v="117"/>
    <s v="106000 Completed Constr not Classfd"/>
    <n v="1"/>
    <n v="0"/>
    <n v="0"/>
    <n v="0"/>
    <n v="0"/>
    <n v="0"/>
    <n v="0"/>
    <n v="0"/>
    <s v="Wyoming"/>
    <d v="2021-12-01T00:00:00"/>
    <x v="0"/>
    <x v="5"/>
    <x v="2"/>
    <s v="Cheyenne Light Fuel &amp; Power Co"/>
    <x v="5"/>
    <x v="50"/>
  </r>
  <r>
    <n v="5"/>
    <n v="103"/>
    <x v="117"/>
    <s v="106000 Completed Constr not Classfd"/>
    <n v="1"/>
    <n v="0"/>
    <n v="0"/>
    <n v="0"/>
    <n v="0"/>
    <n v="0"/>
    <n v="0"/>
    <n v="0"/>
    <s v="Wyoming"/>
    <d v="2021-12-01T00:00:00"/>
    <x v="0"/>
    <x v="6"/>
    <x v="2"/>
    <s v="Cheyenne Light Fuel &amp; Power Co"/>
    <x v="5"/>
    <x v="50"/>
  </r>
  <r>
    <n v="5"/>
    <n v="103"/>
    <x v="117"/>
    <s v="106000 Completed Constr not Classfd"/>
    <n v="1"/>
    <n v="0"/>
    <n v="0"/>
    <n v="0"/>
    <n v="0"/>
    <n v="0"/>
    <n v="0"/>
    <n v="0"/>
    <s v="Wyoming"/>
    <d v="2021-12-01T00:00:00"/>
    <x v="0"/>
    <x v="7"/>
    <x v="2"/>
    <s v="Cheyenne Light Fuel &amp; Power Co"/>
    <x v="5"/>
    <x v="50"/>
  </r>
  <r>
    <n v="5"/>
    <n v="103"/>
    <x v="117"/>
    <s v="106000 Completed Constr not Classfd"/>
    <n v="1"/>
    <n v="0"/>
    <n v="0"/>
    <n v="0"/>
    <n v="0"/>
    <n v="0"/>
    <n v="0"/>
    <n v="0"/>
    <s v="Wyoming"/>
    <d v="2021-12-01T00:00:00"/>
    <x v="0"/>
    <x v="8"/>
    <x v="2"/>
    <s v="Cheyenne Light Fuel &amp; Power Co"/>
    <x v="5"/>
    <x v="50"/>
  </r>
  <r>
    <n v="5"/>
    <n v="103"/>
    <x v="117"/>
    <s v="106000 Completed Constr not Classfd"/>
    <n v="1"/>
    <n v="0"/>
    <n v="0"/>
    <n v="0"/>
    <n v="0"/>
    <n v="0"/>
    <n v="0"/>
    <n v="0"/>
    <s v="Wyoming"/>
    <d v="2021-12-01T00:00:00"/>
    <x v="0"/>
    <x v="9"/>
    <x v="2"/>
    <s v="Cheyenne Light Fuel &amp; Power Co"/>
    <x v="5"/>
    <x v="50"/>
  </r>
  <r>
    <n v="5"/>
    <n v="103"/>
    <x v="117"/>
    <s v="106000 Completed Constr not Classfd"/>
    <n v="1"/>
    <n v="0"/>
    <n v="0"/>
    <n v="0"/>
    <n v="0"/>
    <n v="0"/>
    <n v="0"/>
    <n v="0"/>
    <s v="Wyoming"/>
    <d v="2021-12-01T00:00:00"/>
    <x v="0"/>
    <x v="10"/>
    <x v="2"/>
    <s v="Cheyenne Light Fuel &amp; Power Co"/>
    <x v="5"/>
    <x v="50"/>
  </r>
  <r>
    <n v="5"/>
    <n v="103"/>
    <x v="117"/>
    <s v="106000 Completed Constr not Classfd"/>
    <n v="1"/>
    <n v="0"/>
    <n v="0"/>
    <n v="0"/>
    <n v="0"/>
    <n v="0"/>
    <n v="0"/>
    <n v="0"/>
    <s v="Wyoming"/>
    <d v="2021-12-01T00:00:00"/>
    <x v="0"/>
    <x v="11"/>
    <x v="2"/>
    <s v="Cheyenne Light Fuel &amp; Power Co"/>
    <x v="5"/>
    <x v="50"/>
  </r>
  <r>
    <n v="5"/>
    <n v="103"/>
    <x v="117"/>
    <s v="106000 Completed Constr not Classfd"/>
    <n v="1"/>
    <n v="0"/>
    <n v="0"/>
    <n v="0"/>
    <n v="0"/>
    <n v="0"/>
    <n v="0"/>
    <n v="0"/>
    <s v="Wyoming"/>
    <d v="2021-12-01T00:00:00"/>
    <x v="0"/>
    <x v="12"/>
    <x v="2"/>
    <s v="Cheyenne Light Fuel &amp; Power Co"/>
    <x v="5"/>
    <x v="50"/>
  </r>
  <r>
    <n v="5"/>
    <n v="103"/>
    <x v="118"/>
    <s v="106000 Completed Constr not Classfd"/>
    <n v="1"/>
    <n v="0"/>
    <n v="0"/>
    <n v="0"/>
    <n v="0"/>
    <n v="0"/>
    <n v="0"/>
    <n v="0"/>
    <s v="Wyoming"/>
    <d v="2021-12-01T00:00:00"/>
    <x v="0"/>
    <x v="0"/>
    <x v="2"/>
    <s v="Cheyenne Light Fuel &amp; Power Co"/>
    <x v="5"/>
    <x v="51"/>
  </r>
  <r>
    <n v="5"/>
    <n v="103"/>
    <x v="118"/>
    <s v="106000 Completed Constr not Classfd"/>
    <n v="1"/>
    <n v="0"/>
    <n v="0"/>
    <n v="0"/>
    <n v="0"/>
    <n v="0"/>
    <n v="0"/>
    <n v="0"/>
    <s v="Wyoming"/>
    <d v="2021-12-01T00:00:00"/>
    <x v="0"/>
    <x v="1"/>
    <x v="2"/>
    <s v="Cheyenne Light Fuel &amp; Power Co"/>
    <x v="5"/>
    <x v="51"/>
  </r>
  <r>
    <n v="5"/>
    <n v="103"/>
    <x v="118"/>
    <s v="106000 Completed Constr not Classfd"/>
    <n v="1"/>
    <n v="0"/>
    <n v="0"/>
    <n v="0"/>
    <n v="0"/>
    <n v="0"/>
    <n v="0"/>
    <n v="0"/>
    <s v="Wyoming"/>
    <d v="2021-12-01T00:00:00"/>
    <x v="0"/>
    <x v="2"/>
    <x v="2"/>
    <s v="Cheyenne Light Fuel &amp; Power Co"/>
    <x v="5"/>
    <x v="51"/>
  </r>
  <r>
    <n v="5"/>
    <n v="103"/>
    <x v="118"/>
    <s v="106000 Completed Constr not Classfd"/>
    <n v="1"/>
    <n v="0"/>
    <n v="0"/>
    <n v="0"/>
    <n v="0"/>
    <n v="0"/>
    <n v="0"/>
    <n v="0"/>
    <s v="Wyoming"/>
    <d v="2021-12-01T00:00:00"/>
    <x v="0"/>
    <x v="3"/>
    <x v="2"/>
    <s v="Cheyenne Light Fuel &amp; Power Co"/>
    <x v="5"/>
    <x v="51"/>
  </r>
  <r>
    <n v="5"/>
    <n v="103"/>
    <x v="118"/>
    <s v="106000 Completed Constr not Classfd"/>
    <n v="1"/>
    <n v="0"/>
    <n v="0"/>
    <n v="0"/>
    <n v="0"/>
    <n v="0"/>
    <n v="0"/>
    <n v="0"/>
    <s v="Wyoming"/>
    <d v="2021-12-01T00:00:00"/>
    <x v="0"/>
    <x v="4"/>
    <x v="2"/>
    <s v="Cheyenne Light Fuel &amp; Power Co"/>
    <x v="5"/>
    <x v="51"/>
  </r>
  <r>
    <n v="5"/>
    <n v="103"/>
    <x v="118"/>
    <s v="106000 Completed Constr not Classfd"/>
    <n v="1"/>
    <n v="0"/>
    <n v="0"/>
    <n v="0"/>
    <n v="0"/>
    <n v="0"/>
    <n v="0"/>
    <n v="0"/>
    <s v="Wyoming"/>
    <d v="2021-12-01T00:00:00"/>
    <x v="0"/>
    <x v="5"/>
    <x v="2"/>
    <s v="Cheyenne Light Fuel &amp; Power Co"/>
    <x v="5"/>
    <x v="51"/>
  </r>
  <r>
    <n v="5"/>
    <n v="103"/>
    <x v="118"/>
    <s v="106000 Completed Constr not Classfd"/>
    <n v="1"/>
    <n v="0"/>
    <n v="0"/>
    <n v="0"/>
    <n v="0"/>
    <n v="0"/>
    <n v="0"/>
    <n v="0"/>
    <s v="Wyoming"/>
    <d v="2021-12-01T00:00:00"/>
    <x v="0"/>
    <x v="6"/>
    <x v="2"/>
    <s v="Cheyenne Light Fuel &amp; Power Co"/>
    <x v="5"/>
    <x v="51"/>
  </r>
  <r>
    <n v="5"/>
    <n v="103"/>
    <x v="118"/>
    <s v="106000 Completed Constr not Classfd"/>
    <n v="1"/>
    <n v="0"/>
    <n v="0"/>
    <n v="0"/>
    <n v="0"/>
    <n v="0"/>
    <n v="0"/>
    <n v="0"/>
    <s v="Wyoming"/>
    <d v="2021-12-01T00:00:00"/>
    <x v="0"/>
    <x v="7"/>
    <x v="2"/>
    <s v="Cheyenne Light Fuel &amp; Power Co"/>
    <x v="5"/>
    <x v="51"/>
  </r>
  <r>
    <n v="5"/>
    <n v="103"/>
    <x v="118"/>
    <s v="106000 Completed Constr not Classfd"/>
    <n v="1"/>
    <n v="0"/>
    <n v="0"/>
    <n v="0"/>
    <n v="0"/>
    <n v="0"/>
    <n v="0"/>
    <n v="0"/>
    <s v="Wyoming"/>
    <d v="2021-12-01T00:00:00"/>
    <x v="0"/>
    <x v="8"/>
    <x v="2"/>
    <s v="Cheyenne Light Fuel &amp; Power Co"/>
    <x v="5"/>
    <x v="51"/>
  </r>
  <r>
    <n v="5"/>
    <n v="103"/>
    <x v="118"/>
    <s v="106000 Completed Constr not Classfd"/>
    <n v="1"/>
    <n v="0"/>
    <n v="0"/>
    <n v="0"/>
    <n v="0"/>
    <n v="0"/>
    <n v="0"/>
    <n v="0"/>
    <s v="Wyoming"/>
    <d v="2021-12-01T00:00:00"/>
    <x v="0"/>
    <x v="9"/>
    <x v="2"/>
    <s v="Cheyenne Light Fuel &amp; Power Co"/>
    <x v="5"/>
    <x v="51"/>
  </r>
  <r>
    <n v="5"/>
    <n v="103"/>
    <x v="118"/>
    <s v="106000 Completed Constr not Classfd"/>
    <n v="1"/>
    <n v="0"/>
    <n v="0"/>
    <n v="0"/>
    <n v="0"/>
    <n v="0"/>
    <n v="0"/>
    <n v="0"/>
    <s v="Wyoming"/>
    <d v="2021-12-01T00:00:00"/>
    <x v="0"/>
    <x v="10"/>
    <x v="2"/>
    <s v="Cheyenne Light Fuel &amp; Power Co"/>
    <x v="5"/>
    <x v="51"/>
  </r>
  <r>
    <n v="5"/>
    <n v="103"/>
    <x v="118"/>
    <s v="106000 Completed Constr not Classfd"/>
    <n v="1"/>
    <n v="0"/>
    <n v="0"/>
    <n v="0"/>
    <n v="0"/>
    <n v="0"/>
    <n v="0"/>
    <n v="0"/>
    <s v="Wyoming"/>
    <d v="2021-12-01T00:00:00"/>
    <x v="0"/>
    <x v="11"/>
    <x v="2"/>
    <s v="Cheyenne Light Fuel &amp; Power Co"/>
    <x v="5"/>
    <x v="51"/>
  </r>
  <r>
    <n v="5"/>
    <n v="103"/>
    <x v="118"/>
    <s v="106000 Completed Constr not Classfd"/>
    <n v="1"/>
    <n v="0"/>
    <n v="0"/>
    <n v="0"/>
    <n v="0"/>
    <n v="0"/>
    <n v="0"/>
    <n v="0"/>
    <s v="Wyoming"/>
    <d v="2021-12-01T00:00:00"/>
    <x v="0"/>
    <x v="12"/>
    <x v="2"/>
    <s v="Cheyenne Light Fuel &amp; Power Co"/>
    <x v="5"/>
    <x v="51"/>
  </r>
  <r>
    <n v="5"/>
    <n v="103"/>
    <x v="119"/>
    <s v="106000 Completed Constr not Classfd"/>
    <n v="1"/>
    <n v="0"/>
    <n v="0"/>
    <n v="0"/>
    <n v="0"/>
    <n v="0"/>
    <n v="0"/>
    <n v="0"/>
    <s v="Wyoming"/>
    <d v="2021-12-01T00:00:00"/>
    <x v="0"/>
    <x v="0"/>
    <x v="2"/>
    <s v="Cheyenne Light Fuel &amp; Power Co"/>
    <x v="5"/>
    <x v="52"/>
  </r>
  <r>
    <n v="5"/>
    <n v="103"/>
    <x v="119"/>
    <s v="106000 Completed Constr not Classfd"/>
    <n v="1"/>
    <n v="0"/>
    <n v="0"/>
    <n v="0"/>
    <n v="0"/>
    <n v="0"/>
    <n v="0"/>
    <n v="0"/>
    <s v="Wyoming"/>
    <d v="2021-12-01T00:00:00"/>
    <x v="0"/>
    <x v="1"/>
    <x v="2"/>
    <s v="Cheyenne Light Fuel &amp; Power Co"/>
    <x v="5"/>
    <x v="52"/>
  </r>
  <r>
    <n v="5"/>
    <n v="103"/>
    <x v="119"/>
    <s v="106000 Completed Constr not Classfd"/>
    <n v="1"/>
    <n v="0"/>
    <n v="0"/>
    <n v="0"/>
    <n v="0"/>
    <n v="0"/>
    <n v="0"/>
    <n v="0"/>
    <s v="Wyoming"/>
    <d v="2021-12-01T00:00:00"/>
    <x v="0"/>
    <x v="2"/>
    <x v="2"/>
    <s v="Cheyenne Light Fuel &amp; Power Co"/>
    <x v="5"/>
    <x v="52"/>
  </r>
  <r>
    <n v="5"/>
    <n v="103"/>
    <x v="119"/>
    <s v="106000 Completed Constr not Classfd"/>
    <n v="1"/>
    <n v="0"/>
    <n v="0"/>
    <n v="0"/>
    <n v="0"/>
    <n v="0"/>
    <n v="0"/>
    <n v="0"/>
    <s v="Wyoming"/>
    <d v="2021-12-01T00:00:00"/>
    <x v="0"/>
    <x v="3"/>
    <x v="2"/>
    <s v="Cheyenne Light Fuel &amp; Power Co"/>
    <x v="5"/>
    <x v="52"/>
  </r>
  <r>
    <n v="5"/>
    <n v="103"/>
    <x v="119"/>
    <s v="106000 Completed Constr not Classfd"/>
    <n v="1"/>
    <n v="0"/>
    <n v="0"/>
    <n v="0"/>
    <n v="0"/>
    <n v="0"/>
    <n v="0"/>
    <n v="0"/>
    <s v="Wyoming"/>
    <d v="2021-12-01T00:00:00"/>
    <x v="0"/>
    <x v="4"/>
    <x v="2"/>
    <s v="Cheyenne Light Fuel &amp; Power Co"/>
    <x v="5"/>
    <x v="52"/>
  </r>
  <r>
    <n v="5"/>
    <n v="103"/>
    <x v="119"/>
    <s v="106000 Completed Constr not Classfd"/>
    <n v="1"/>
    <n v="0"/>
    <n v="0"/>
    <n v="0"/>
    <n v="0"/>
    <n v="0"/>
    <n v="0"/>
    <n v="0"/>
    <s v="Wyoming"/>
    <d v="2021-12-01T00:00:00"/>
    <x v="0"/>
    <x v="5"/>
    <x v="2"/>
    <s v="Cheyenne Light Fuel &amp; Power Co"/>
    <x v="5"/>
    <x v="52"/>
  </r>
  <r>
    <n v="5"/>
    <n v="103"/>
    <x v="119"/>
    <s v="106000 Completed Constr not Classfd"/>
    <n v="1"/>
    <n v="0"/>
    <n v="0"/>
    <n v="0"/>
    <n v="0"/>
    <n v="0"/>
    <n v="0"/>
    <n v="0"/>
    <s v="Wyoming"/>
    <d v="2021-12-01T00:00:00"/>
    <x v="0"/>
    <x v="6"/>
    <x v="2"/>
    <s v="Cheyenne Light Fuel &amp; Power Co"/>
    <x v="5"/>
    <x v="52"/>
  </r>
  <r>
    <n v="5"/>
    <n v="103"/>
    <x v="119"/>
    <s v="106000 Completed Constr not Classfd"/>
    <n v="1"/>
    <n v="0"/>
    <n v="0"/>
    <n v="0"/>
    <n v="0"/>
    <n v="0"/>
    <n v="0"/>
    <n v="0"/>
    <s v="Wyoming"/>
    <d v="2021-12-01T00:00:00"/>
    <x v="0"/>
    <x v="7"/>
    <x v="2"/>
    <s v="Cheyenne Light Fuel &amp; Power Co"/>
    <x v="5"/>
    <x v="52"/>
  </r>
  <r>
    <n v="5"/>
    <n v="103"/>
    <x v="119"/>
    <s v="106000 Completed Constr not Classfd"/>
    <n v="1"/>
    <n v="0"/>
    <n v="0"/>
    <n v="0"/>
    <n v="0"/>
    <n v="0"/>
    <n v="0"/>
    <n v="0"/>
    <s v="Wyoming"/>
    <d v="2021-12-01T00:00:00"/>
    <x v="0"/>
    <x v="8"/>
    <x v="2"/>
    <s v="Cheyenne Light Fuel &amp; Power Co"/>
    <x v="5"/>
    <x v="52"/>
  </r>
  <r>
    <n v="5"/>
    <n v="103"/>
    <x v="119"/>
    <s v="106000 Completed Constr not Classfd"/>
    <n v="1"/>
    <n v="0"/>
    <n v="0"/>
    <n v="0"/>
    <n v="0"/>
    <n v="0"/>
    <n v="0"/>
    <n v="0"/>
    <s v="Wyoming"/>
    <d v="2021-12-01T00:00:00"/>
    <x v="0"/>
    <x v="9"/>
    <x v="2"/>
    <s v="Cheyenne Light Fuel &amp; Power Co"/>
    <x v="5"/>
    <x v="52"/>
  </r>
  <r>
    <n v="5"/>
    <n v="103"/>
    <x v="119"/>
    <s v="106000 Completed Constr not Classfd"/>
    <n v="1"/>
    <n v="0"/>
    <n v="0"/>
    <n v="0"/>
    <n v="0"/>
    <n v="0"/>
    <n v="0"/>
    <n v="0"/>
    <s v="Wyoming"/>
    <d v="2021-12-01T00:00:00"/>
    <x v="0"/>
    <x v="10"/>
    <x v="2"/>
    <s v="Cheyenne Light Fuel &amp; Power Co"/>
    <x v="5"/>
    <x v="52"/>
  </r>
  <r>
    <n v="5"/>
    <n v="103"/>
    <x v="119"/>
    <s v="106000 Completed Constr not Classfd"/>
    <n v="1"/>
    <n v="0"/>
    <n v="0"/>
    <n v="0"/>
    <n v="0"/>
    <n v="0"/>
    <n v="0"/>
    <n v="0"/>
    <s v="Wyoming"/>
    <d v="2021-12-01T00:00:00"/>
    <x v="0"/>
    <x v="11"/>
    <x v="2"/>
    <s v="Cheyenne Light Fuel &amp; Power Co"/>
    <x v="5"/>
    <x v="52"/>
  </r>
  <r>
    <n v="5"/>
    <n v="103"/>
    <x v="119"/>
    <s v="106000 Completed Constr not Classfd"/>
    <n v="1"/>
    <n v="0"/>
    <n v="0"/>
    <n v="0"/>
    <n v="0"/>
    <n v="0"/>
    <n v="0"/>
    <n v="0"/>
    <s v="Wyoming"/>
    <d v="2021-12-01T00:00:00"/>
    <x v="0"/>
    <x v="12"/>
    <x v="2"/>
    <s v="Cheyenne Light Fuel &amp; Power Co"/>
    <x v="5"/>
    <x v="52"/>
  </r>
  <r>
    <n v="5"/>
    <n v="103"/>
    <x v="121"/>
    <s v="106000 Completed Constr not Classfd"/>
    <n v="1"/>
    <n v="0"/>
    <n v="0"/>
    <n v="0"/>
    <n v="0"/>
    <n v="0"/>
    <n v="0"/>
    <n v="0"/>
    <s v="Wyoming"/>
    <d v="2021-12-01T00:00:00"/>
    <x v="0"/>
    <x v="0"/>
    <x v="2"/>
    <s v="Cheyenne Light Fuel &amp; Power Co"/>
    <x v="5"/>
    <x v="0"/>
  </r>
  <r>
    <n v="5"/>
    <n v="103"/>
    <x v="121"/>
    <s v="106000 Completed Constr not Classfd"/>
    <n v="1"/>
    <n v="0"/>
    <n v="0"/>
    <n v="0"/>
    <n v="0"/>
    <n v="0"/>
    <n v="0"/>
    <n v="0"/>
    <s v="Wyoming"/>
    <d v="2021-12-01T00:00:00"/>
    <x v="0"/>
    <x v="1"/>
    <x v="2"/>
    <s v="Cheyenne Light Fuel &amp; Power Co"/>
    <x v="5"/>
    <x v="0"/>
  </r>
  <r>
    <n v="5"/>
    <n v="103"/>
    <x v="121"/>
    <s v="106000 Completed Constr not Classfd"/>
    <n v="1"/>
    <n v="0"/>
    <n v="0"/>
    <n v="0"/>
    <n v="0"/>
    <n v="0"/>
    <n v="0"/>
    <n v="0"/>
    <s v="Wyoming"/>
    <d v="2021-12-01T00:00:00"/>
    <x v="0"/>
    <x v="2"/>
    <x v="2"/>
    <s v="Cheyenne Light Fuel &amp; Power Co"/>
    <x v="5"/>
    <x v="0"/>
  </r>
  <r>
    <n v="5"/>
    <n v="103"/>
    <x v="121"/>
    <s v="106000 Completed Constr not Classfd"/>
    <n v="1"/>
    <n v="0"/>
    <n v="0"/>
    <n v="0"/>
    <n v="0"/>
    <n v="0"/>
    <n v="0"/>
    <n v="0"/>
    <s v="Wyoming"/>
    <d v="2021-12-01T00:00:00"/>
    <x v="0"/>
    <x v="3"/>
    <x v="2"/>
    <s v="Cheyenne Light Fuel &amp; Power Co"/>
    <x v="5"/>
    <x v="0"/>
  </r>
  <r>
    <n v="5"/>
    <n v="103"/>
    <x v="121"/>
    <s v="106000 Completed Constr not Classfd"/>
    <n v="1"/>
    <n v="0"/>
    <n v="0"/>
    <n v="0"/>
    <n v="0"/>
    <n v="0"/>
    <n v="0"/>
    <n v="0"/>
    <s v="Wyoming"/>
    <d v="2021-12-01T00:00:00"/>
    <x v="0"/>
    <x v="4"/>
    <x v="2"/>
    <s v="Cheyenne Light Fuel &amp; Power Co"/>
    <x v="5"/>
    <x v="0"/>
  </r>
  <r>
    <n v="5"/>
    <n v="103"/>
    <x v="121"/>
    <s v="106000 Completed Constr not Classfd"/>
    <n v="1"/>
    <n v="0"/>
    <n v="0"/>
    <n v="0"/>
    <n v="0"/>
    <n v="0"/>
    <n v="0"/>
    <n v="0"/>
    <s v="Wyoming"/>
    <d v="2021-12-01T00:00:00"/>
    <x v="0"/>
    <x v="5"/>
    <x v="2"/>
    <s v="Cheyenne Light Fuel &amp; Power Co"/>
    <x v="5"/>
    <x v="0"/>
  </r>
  <r>
    <n v="5"/>
    <n v="103"/>
    <x v="121"/>
    <s v="106000 Completed Constr not Classfd"/>
    <n v="1"/>
    <n v="0"/>
    <n v="0"/>
    <n v="0"/>
    <n v="0"/>
    <n v="0"/>
    <n v="0"/>
    <n v="0"/>
    <s v="Wyoming"/>
    <d v="2021-12-01T00:00:00"/>
    <x v="0"/>
    <x v="6"/>
    <x v="2"/>
    <s v="Cheyenne Light Fuel &amp; Power Co"/>
    <x v="5"/>
    <x v="0"/>
  </r>
  <r>
    <n v="5"/>
    <n v="103"/>
    <x v="121"/>
    <s v="106000 Completed Constr not Classfd"/>
    <n v="1"/>
    <n v="0"/>
    <n v="0"/>
    <n v="0"/>
    <n v="0"/>
    <n v="0"/>
    <n v="0"/>
    <n v="0"/>
    <s v="Wyoming"/>
    <d v="2021-12-01T00:00:00"/>
    <x v="0"/>
    <x v="7"/>
    <x v="2"/>
    <s v="Cheyenne Light Fuel &amp; Power Co"/>
    <x v="5"/>
    <x v="0"/>
  </r>
  <r>
    <n v="5"/>
    <n v="103"/>
    <x v="121"/>
    <s v="106000 Completed Constr not Classfd"/>
    <n v="1"/>
    <n v="0"/>
    <n v="0"/>
    <n v="0"/>
    <n v="0"/>
    <n v="0"/>
    <n v="0"/>
    <n v="0"/>
    <s v="Wyoming"/>
    <d v="2021-12-01T00:00:00"/>
    <x v="0"/>
    <x v="8"/>
    <x v="2"/>
    <s v="Cheyenne Light Fuel &amp; Power Co"/>
    <x v="5"/>
    <x v="0"/>
  </r>
  <r>
    <n v="5"/>
    <n v="103"/>
    <x v="121"/>
    <s v="106000 Completed Constr not Classfd"/>
    <n v="1"/>
    <n v="0"/>
    <n v="0"/>
    <n v="0"/>
    <n v="0"/>
    <n v="0"/>
    <n v="0"/>
    <n v="0"/>
    <s v="Wyoming"/>
    <d v="2021-12-01T00:00:00"/>
    <x v="0"/>
    <x v="9"/>
    <x v="2"/>
    <s v="Cheyenne Light Fuel &amp; Power Co"/>
    <x v="5"/>
    <x v="0"/>
  </r>
  <r>
    <n v="5"/>
    <n v="103"/>
    <x v="121"/>
    <s v="106000 Completed Constr not Classfd"/>
    <n v="1"/>
    <n v="0"/>
    <n v="0"/>
    <n v="0"/>
    <n v="0"/>
    <n v="0"/>
    <n v="0"/>
    <n v="0"/>
    <s v="Wyoming"/>
    <d v="2021-12-01T00:00:00"/>
    <x v="0"/>
    <x v="10"/>
    <x v="2"/>
    <s v="Cheyenne Light Fuel &amp; Power Co"/>
    <x v="5"/>
    <x v="0"/>
  </r>
  <r>
    <n v="5"/>
    <n v="103"/>
    <x v="121"/>
    <s v="106000 Completed Constr not Classfd"/>
    <n v="1"/>
    <n v="0"/>
    <n v="0"/>
    <n v="0"/>
    <n v="0"/>
    <n v="0"/>
    <n v="0"/>
    <n v="0"/>
    <s v="Wyoming"/>
    <d v="2021-12-01T00:00:00"/>
    <x v="0"/>
    <x v="11"/>
    <x v="2"/>
    <s v="Cheyenne Light Fuel &amp; Power Co"/>
    <x v="5"/>
    <x v="0"/>
  </r>
  <r>
    <n v="5"/>
    <n v="103"/>
    <x v="121"/>
    <s v="106000 Completed Constr not Classfd"/>
    <n v="1"/>
    <n v="0"/>
    <n v="0"/>
    <n v="0"/>
    <n v="0"/>
    <n v="0"/>
    <n v="0"/>
    <n v="0"/>
    <s v="Wyoming"/>
    <d v="2021-12-01T00:00:00"/>
    <x v="0"/>
    <x v="12"/>
    <x v="2"/>
    <s v="Cheyenne Light Fuel &amp; Power Co"/>
    <x v="5"/>
    <x v="0"/>
  </r>
  <r>
    <n v="5"/>
    <n v="103"/>
    <x v="122"/>
    <s v="106000 Completed Constr not Classfd"/>
    <n v="1"/>
    <n v="0"/>
    <n v="0"/>
    <n v="0"/>
    <n v="0"/>
    <n v="0"/>
    <n v="0"/>
    <n v="0"/>
    <s v="Wyoming"/>
    <d v="2021-12-01T00:00:00"/>
    <x v="0"/>
    <x v="0"/>
    <x v="2"/>
    <s v="Cheyenne Light Fuel &amp; Power Co"/>
    <x v="5"/>
    <x v="0"/>
  </r>
  <r>
    <n v="5"/>
    <n v="103"/>
    <x v="122"/>
    <s v="106000 Completed Constr not Classfd"/>
    <n v="1"/>
    <n v="0"/>
    <n v="0"/>
    <n v="0"/>
    <n v="0"/>
    <n v="0"/>
    <n v="0"/>
    <n v="0"/>
    <s v="Wyoming"/>
    <d v="2021-12-01T00:00:00"/>
    <x v="0"/>
    <x v="1"/>
    <x v="2"/>
    <s v="Cheyenne Light Fuel &amp; Power Co"/>
    <x v="5"/>
    <x v="0"/>
  </r>
  <r>
    <n v="5"/>
    <n v="103"/>
    <x v="122"/>
    <s v="106000 Completed Constr not Classfd"/>
    <n v="1"/>
    <n v="0"/>
    <n v="0"/>
    <n v="0"/>
    <n v="0"/>
    <n v="0"/>
    <n v="0"/>
    <n v="0"/>
    <s v="Wyoming"/>
    <d v="2021-12-01T00:00:00"/>
    <x v="0"/>
    <x v="2"/>
    <x v="2"/>
    <s v="Cheyenne Light Fuel &amp; Power Co"/>
    <x v="5"/>
    <x v="0"/>
  </r>
  <r>
    <n v="5"/>
    <n v="103"/>
    <x v="122"/>
    <s v="106000 Completed Constr not Classfd"/>
    <n v="1"/>
    <n v="0"/>
    <n v="0"/>
    <n v="0"/>
    <n v="0"/>
    <n v="0"/>
    <n v="0"/>
    <n v="0"/>
    <s v="Wyoming"/>
    <d v="2021-12-01T00:00:00"/>
    <x v="0"/>
    <x v="3"/>
    <x v="2"/>
    <s v="Cheyenne Light Fuel &amp; Power Co"/>
    <x v="5"/>
    <x v="0"/>
  </r>
  <r>
    <n v="5"/>
    <n v="103"/>
    <x v="122"/>
    <s v="106000 Completed Constr not Classfd"/>
    <n v="1"/>
    <n v="0"/>
    <n v="0"/>
    <n v="0"/>
    <n v="0"/>
    <n v="0"/>
    <n v="0"/>
    <n v="0"/>
    <s v="Wyoming"/>
    <d v="2021-12-01T00:00:00"/>
    <x v="0"/>
    <x v="4"/>
    <x v="2"/>
    <s v="Cheyenne Light Fuel &amp; Power Co"/>
    <x v="5"/>
    <x v="0"/>
  </r>
  <r>
    <n v="5"/>
    <n v="103"/>
    <x v="122"/>
    <s v="106000 Completed Constr not Classfd"/>
    <n v="1"/>
    <n v="0"/>
    <n v="0"/>
    <n v="0"/>
    <n v="0"/>
    <n v="0"/>
    <n v="0"/>
    <n v="0"/>
    <s v="Wyoming"/>
    <d v="2021-12-01T00:00:00"/>
    <x v="0"/>
    <x v="5"/>
    <x v="2"/>
    <s v="Cheyenne Light Fuel &amp; Power Co"/>
    <x v="5"/>
    <x v="0"/>
  </r>
  <r>
    <n v="5"/>
    <n v="103"/>
    <x v="122"/>
    <s v="106000 Completed Constr not Classfd"/>
    <n v="1"/>
    <n v="0"/>
    <n v="0"/>
    <n v="0"/>
    <n v="0"/>
    <n v="0"/>
    <n v="0"/>
    <n v="0"/>
    <s v="Wyoming"/>
    <d v="2021-12-01T00:00:00"/>
    <x v="0"/>
    <x v="6"/>
    <x v="2"/>
    <s v="Cheyenne Light Fuel &amp; Power Co"/>
    <x v="5"/>
    <x v="0"/>
  </r>
  <r>
    <n v="5"/>
    <n v="103"/>
    <x v="122"/>
    <s v="106000 Completed Constr not Classfd"/>
    <n v="1"/>
    <n v="0"/>
    <n v="0"/>
    <n v="0"/>
    <n v="0"/>
    <n v="0"/>
    <n v="0"/>
    <n v="0"/>
    <s v="Wyoming"/>
    <d v="2021-12-01T00:00:00"/>
    <x v="0"/>
    <x v="7"/>
    <x v="2"/>
    <s v="Cheyenne Light Fuel &amp; Power Co"/>
    <x v="5"/>
    <x v="0"/>
  </r>
  <r>
    <n v="5"/>
    <n v="103"/>
    <x v="122"/>
    <s v="106000 Completed Constr not Classfd"/>
    <n v="1"/>
    <n v="0"/>
    <n v="0"/>
    <n v="0"/>
    <n v="0"/>
    <n v="0"/>
    <n v="0"/>
    <n v="0"/>
    <s v="Wyoming"/>
    <d v="2021-12-01T00:00:00"/>
    <x v="0"/>
    <x v="8"/>
    <x v="2"/>
    <s v="Cheyenne Light Fuel &amp; Power Co"/>
    <x v="5"/>
    <x v="0"/>
  </r>
  <r>
    <n v="5"/>
    <n v="103"/>
    <x v="122"/>
    <s v="106000 Completed Constr not Classfd"/>
    <n v="1"/>
    <n v="0"/>
    <n v="0"/>
    <n v="0"/>
    <n v="0"/>
    <n v="0"/>
    <n v="0"/>
    <n v="0"/>
    <s v="Wyoming"/>
    <d v="2021-12-01T00:00:00"/>
    <x v="0"/>
    <x v="9"/>
    <x v="2"/>
    <s v="Cheyenne Light Fuel &amp; Power Co"/>
    <x v="5"/>
    <x v="0"/>
  </r>
  <r>
    <n v="5"/>
    <n v="103"/>
    <x v="122"/>
    <s v="106000 Completed Constr not Classfd"/>
    <n v="1"/>
    <n v="0"/>
    <n v="0"/>
    <n v="0"/>
    <n v="0"/>
    <n v="0"/>
    <n v="0"/>
    <n v="0"/>
    <s v="Wyoming"/>
    <d v="2021-12-01T00:00:00"/>
    <x v="0"/>
    <x v="10"/>
    <x v="2"/>
    <s v="Cheyenne Light Fuel &amp; Power Co"/>
    <x v="5"/>
    <x v="0"/>
  </r>
  <r>
    <n v="5"/>
    <n v="103"/>
    <x v="122"/>
    <s v="106000 Completed Constr not Classfd"/>
    <n v="1"/>
    <n v="0"/>
    <n v="0"/>
    <n v="0"/>
    <n v="0"/>
    <n v="0"/>
    <n v="0"/>
    <n v="0"/>
    <s v="Wyoming"/>
    <d v="2021-12-01T00:00:00"/>
    <x v="0"/>
    <x v="11"/>
    <x v="2"/>
    <s v="Cheyenne Light Fuel &amp; Power Co"/>
    <x v="5"/>
    <x v="0"/>
  </r>
  <r>
    <n v="5"/>
    <n v="103"/>
    <x v="122"/>
    <s v="106000 Completed Constr not Classfd"/>
    <n v="1"/>
    <n v="0"/>
    <n v="0"/>
    <n v="0"/>
    <n v="0"/>
    <n v="0"/>
    <n v="0"/>
    <n v="0"/>
    <s v="Wyoming"/>
    <d v="2021-12-01T00:00:00"/>
    <x v="0"/>
    <x v="12"/>
    <x v="2"/>
    <s v="Cheyenne Light Fuel &amp; Power Co"/>
    <x v="5"/>
    <x v="0"/>
  </r>
  <r>
    <n v="5"/>
    <n v="103"/>
    <x v="123"/>
    <s v="106000 Completed Constr not Classfd"/>
    <n v="1"/>
    <n v="0"/>
    <n v="0"/>
    <n v="0"/>
    <n v="0"/>
    <n v="0"/>
    <n v="0"/>
    <n v="0"/>
    <s v="Wyoming"/>
    <d v="2021-12-01T00:00:00"/>
    <x v="0"/>
    <x v="0"/>
    <x v="2"/>
    <s v="Cheyenne Light Fuel &amp; Power Co"/>
    <x v="5"/>
    <x v="0"/>
  </r>
  <r>
    <n v="5"/>
    <n v="103"/>
    <x v="123"/>
    <s v="106000 Completed Constr not Classfd"/>
    <n v="1"/>
    <n v="0"/>
    <n v="0"/>
    <n v="0"/>
    <n v="0"/>
    <n v="0"/>
    <n v="0"/>
    <n v="0"/>
    <s v="Wyoming"/>
    <d v="2021-12-01T00:00:00"/>
    <x v="0"/>
    <x v="1"/>
    <x v="2"/>
    <s v="Cheyenne Light Fuel &amp; Power Co"/>
    <x v="5"/>
    <x v="0"/>
  </r>
  <r>
    <n v="5"/>
    <n v="103"/>
    <x v="123"/>
    <s v="106000 Completed Constr not Classfd"/>
    <n v="1"/>
    <n v="0"/>
    <n v="0"/>
    <n v="0"/>
    <n v="0"/>
    <n v="0"/>
    <n v="0"/>
    <n v="0"/>
    <s v="Wyoming"/>
    <d v="2021-12-01T00:00:00"/>
    <x v="0"/>
    <x v="2"/>
    <x v="2"/>
    <s v="Cheyenne Light Fuel &amp; Power Co"/>
    <x v="5"/>
    <x v="0"/>
  </r>
  <r>
    <n v="5"/>
    <n v="103"/>
    <x v="123"/>
    <s v="106000 Completed Constr not Classfd"/>
    <n v="1"/>
    <n v="0"/>
    <n v="0"/>
    <n v="0"/>
    <n v="0"/>
    <n v="0"/>
    <n v="0"/>
    <n v="0"/>
    <s v="Wyoming"/>
    <d v="2021-12-01T00:00:00"/>
    <x v="0"/>
    <x v="3"/>
    <x v="2"/>
    <s v="Cheyenne Light Fuel &amp; Power Co"/>
    <x v="5"/>
    <x v="0"/>
  </r>
  <r>
    <n v="5"/>
    <n v="103"/>
    <x v="123"/>
    <s v="106000 Completed Constr not Classfd"/>
    <n v="1"/>
    <n v="0"/>
    <n v="0"/>
    <n v="0"/>
    <n v="0"/>
    <n v="0"/>
    <n v="0"/>
    <n v="0"/>
    <s v="Wyoming"/>
    <d v="2021-12-01T00:00:00"/>
    <x v="0"/>
    <x v="4"/>
    <x v="2"/>
    <s v="Cheyenne Light Fuel &amp; Power Co"/>
    <x v="5"/>
    <x v="0"/>
  </r>
  <r>
    <n v="5"/>
    <n v="103"/>
    <x v="123"/>
    <s v="106000 Completed Constr not Classfd"/>
    <n v="1"/>
    <n v="0"/>
    <n v="0"/>
    <n v="0"/>
    <n v="0"/>
    <n v="0"/>
    <n v="0"/>
    <n v="0"/>
    <s v="Wyoming"/>
    <d v="2021-12-01T00:00:00"/>
    <x v="0"/>
    <x v="5"/>
    <x v="2"/>
    <s v="Cheyenne Light Fuel &amp; Power Co"/>
    <x v="5"/>
    <x v="0"/>
  </r>
  <r>
    <n v="5"/>
    <n v="103"/>
    <x v="123"/>
    <s v="106000 Completed Constr not Classfd"/>
    <n v="1"/>
    <n v="0"/>
    <n v="0"/>
    <n v="0"/>
    <n v="0"/>
    <n v="0"/>
    <n v="0"/>
    <n v="0"/>
    <s v="Wyoming"/>
    <d v="2021-12-01T00:00:00"/>
    <x v="0"/>
    <x v="6"/>
    <x v="2"/>
    <s v="Cheyenne Light Fuel &amp; Power Co"/>
    <x v="5"/>
    <x v="0"/>
  </r>
  <r>
    <n v="5"/>
    <n v="103"/>
    <x v="123"/>
    <s v="106000 Completed Constr not Classfd"/>
    <n v="1"/>
    <n v="0"/>
    <n v="0"/>
    <n v="0"/>
    <n v="0"/>
    <n v="0"/>
    <n v="0"/>
    <n v="0"/>
    <s v="Wyoming"/>
    <d v="2021-12-01T00:00:00"/>
    <x v="0"/>
    <x v="7"/>
    <x v="2"/>
    <s v="Cheyenne Light Fuel &amp; Power Co"/>
    <x v="5"/>
    <x v="0"/>
  </r>
  <r>
    <n v="5"/>
    <n v="103"/>
    <x v="123"/>
    <s v="106000 Completed Constr not Classfd"/>
    <n v="1"/>
    <n v="0"/>
    <n v="0"/>
    <n v="0"/>
    <n v="0"/>
    <n v="0"/>
    <n v="0"/>
    <n v="0"/>
    <s v="Wyoming"/>
    <d v="2021-12-01T00:00:00"/>
    <x v="0"/>
    <x v="8"/>
    <x v="2"/>
    <s v="Cheyenne Light Fuel &amp; Power Co"/>
    <x v="5"/>
    <x v="0"/>
  </r>
  <r>
    <n v="5"/>
    <n v="103"/>
    <x v="123"/>
    <s v="106000 Completed Constr not Classfd"/>
    <n v="1"/>
    <n v="0"/>
    <n v="0"/>
    <n v="0"/>
    <n v="0"/>
    <n v="0"/>
    <n v="0"/>
    <n v="0"/>
    <s v="Wyoming"/>
    <d v="2021-12-01T00:00:00"/>
    <x v="0"/>
    <x v="9"/>
    <x v="2"/>
    <s v="Cheyenne Light Fuel &amp; Power Co"/>
    <x v="5"/>
    <x v="0"/>
  </r>
  <r>
    <n v="5"/>
    <n v="103"/>
    <x v="123"/>
    <s v="106000 Completed Constr not Classfd"/>
    <n v="1"/>
    <n v="0"/>
    <n v="0"/>
    <n v="0"/>
    <n v="0"/>
    <n v="0"/>
    <n v="0"/>
    <n v="0"/>
    <s v="Wyoming"/>
    <d v="2021-12-01T00:00:00"/>
    <x v="0"/>
    <x v="10"/>
    <x v="2"/>
    <s v="Cheyenne Light Fuel &amp; Power Co"/>
    <x v="5"/>
    <x v="0"/>
  </r>
  <r>
    <n v="5"/>
    <n v="103"/>
    <x v="123"/>
    <s v="106000 Completed Constr not Classfd"/>
    <n v="1"/>
    <n v="0"/>
    <n v="0"/>
    <n v="0"/>
    <n v="0"/>
    <n v="0"/>
    <n v="0"/>
    <n v="0"/>
    <s v="Wyoming"/>
    <d v="2021-12-01T00:00:00"/>
    <x v="0"/>
    <x v="11"/>
    <x v="2"/>
    <s v="Cheyenne Light Fuel &amp; Power Co"/>
    <x v="5"/>
    <x v="0"/>
  </r>
  <r>
    <n v="5"/>
    <n v="103"/>
    <x v="123"/>
    <s v="106000 Completed Constr not Classfd"/>
    <n v="1"/>
    <n v="0"/>
    <n v="0"/>
    <n v="0"/>
    <n v="0"/>
    <n v="0"/>
    <n v="0"/>
    <n v="0"/>
    <s v="Wyoming"/>
    <d v="2021-12-01T00:00:00"/>
    <x v="0"/>
    <x v="12"/>
    <x v="2"/>
    <s v="Cheyenne Light Fuel &amp; Power Co"/>
    <x v="5"/>
    <x v="0"/>
  </r>
  <r>
    <n v="5"/>
    <n v="103"/>
    <x v="124"/>
    <s v="106000 Completed Constr not Classfd"/>
    <n v="1"/>
    <n v="0"/>
    <n v="0"/>
    <n v="0"/>
    <n v="0"/>
    <n v="0"/>
    <n v="0"/>
    <n v="0"/>
    <s v="Wyoming"/>
    <d v="2021-12-01T00:00:00"/>
    <x v="0"/>
    <x v="0"/>
    <x v="2"/>
    <s v="Cheyenne Light Fuel &amp; Power Co"/>
    <x v="5"/>
    <x v="0"/>
  </r>
  <r>
    <n v="5"/>
    <n v="103"/>
    <x v="124"/>
    <s v="106000 Completed Constr not Classfd"/>
    <n v="1"/>
    <n v="0"/>
    <n v="0"/>
    <n v="0"/>
    <n v="0"/>
    <n v="0"/>
    <n v="0"/>
    <n v="0"/>
    <s v="Wyoming"/>
    <d v="2021-12-01T00:00:00"/>
    <x v="0"/>
    <x v="1"/>
    <x v="2"/>
    <s v="Cheyenne Light Fuel &amp; Power Co"/>
    <x v="5"/>
    <x v="0"/>
  </r>
  <r>
    <n v="5"/>
    <n v="103"/>
    <x v="124"/>
    <s v="106000 Completed Constr not Classfd"/>
    <n v="1"/>
    <n v="0"/>
    <n v="0"/>
    <n v="0"/>
    <n v="0"/>
    <n v="0"/>
    <n v="0"/>
    <n v="0"/>
    <s v="Wyoming"/>
    <d v="2021-12-01T00:00:00"/>
    <x v="0"/>
    <x v="2"/>
    <x v="2"/>
    <s v="Cheyenne Light Fuel &amp; Power Co"/>
    <x v="5"/>
    <x v="0"/>
  </r>
  <r>
    <n v="5"/>
    <n v="103"/>
    <x v="124"/>
    <s v="106000 Completed Constr not Classfd"/>
    <n v="1"/>
    <n v="0"/>
    <n v="0"/>
    <n v="0"/>
    <n v="0"/>
    <n v="0"/>
    <n v="0"/>
    <n v="0"/>
    <s v="Wyoming"/>
    <d v="2021-12-01T00:00:00"/>
    <x v="0"/>
    <x v="3"/>
    <x v="2"/>
    <s v="Cheyenne Light Fuel &amp; Power Co"/>
    <x v="5"/>
    <x v="0"/>
  </r>
  <r>
    <n v="5"/>
    <n v="103"/>
    <x v="124"/>
    <s v="106000 Completed Constr not Classfd"/>
    <n v="1"/>
    <n v="0"/>
    <n v="0"/>
    <n v="0"/>
    <n v="0"/>
    <n v="0"/>
    <n v="0"/>
    <n v="0"/>
    <s v="Wyoming"/>
    <d v="2021-12-01T00:00:00"/>
    <x v="0"/>
    <x v="4"/>
    <x v="2"/>
    <s v="Cheyenne Light Fuel &amp; Power Co"/>
    <x v="5"/>
    <x v="0"/>
  </r>
  <r>
    <n v="5"/>
    <n v="103"/>
    <x v="124"/>
    <s v="106000 Completed Constr not Classfd"/>
    <n v="1"/>
    <n v="0"/>
    <n v="0"/>
    <n v="0"/>
    <n v="0"/>
    <n v="0"/>
    <n v="0"/>
    <n v="0"/>
    <s v="Wyoming"/>
    <d v="2021-12-01T00:00:00"/>
    <x v="0"/>
    <x v="5"/>
    <x v="2"/>
    <s v="Cheyenne Light Fuel &amp; Power Co"/>
    <x v="5"/>
    <x v="0"/>
  </r>
  <r>
    <n v="5"/>
    <n v="103"/>
    <x v="124"/>
    <s v="106000 Completed Constr not Classfd"/>
    <n v="1"/>
    <n v="0"/>
    <n v="0"/>
    <n v="0"/>
    <n v="0"/>
    <n v="0"/>
    <n v="0"/>
    <n v="0"/>
    <s v="Wyoming"/>
    <d v="2021-12-01T00:00:00"/>
    <x v="0"/>
    <x v="6"/>
    <x v="2"/>
    <s v="Cheyenne Light Fuel &amp; Power Co"/>
    <x v="5"/>
    <x v="0"/>
  </r>
  <r>
    <n v="5"/>
    <n v="103"/>
    <x v="124"/>
    <s v="106000 Completed Constr not Classfd"/>
    <n v="1"/>
    <n v="0"/>
    <n v="0"/>
    <n v="0"/>
    <n v="0"/>
    <n v="0"/>
    <n v="0"/>
    <n v="0"/>
    <s v="Wyoming"/>
    <d v="2021-12-01T00:00:00"/>
    <x v="0"/>
    <x v="7"/>
    <x v="2"/>
    <s v="Cheyenne Light Fuel &amp; Power Co"/>
    <x v="5"/>
    <x v="0"/>
  </r>
  <r>
    <n v="5"/>
    <n v="103"/>
    <x v="124"/>
    <s v="106000 Completed Constr not Classfd"/>
    <n v="1"/>
    <n v="0"/>
    <n v="0"/>
    <n v="0"/>
    <n v="0"/>
    <n v="0"/>
    <n v="0"/>
    <n v="0"/>
    <s v="Wyoming"/>
    <d v="2021-12-01T00:00:00"/>
    <x v="0"/>
    <x v="8"/>
    <x v="2"/>
    <s v="Cheyenne Light Fuel &amp; Power Co"/>
    <x v="5"/>
    <x v="0"/>
  </r>
  <r>
    <n v="5"/>
    <n v="103"/>
    <x v="124"/>
    <s v="106000 Completed Constr not Classfd"/>
    <n v="1"/>
    <n v="0"/>
    <n v="0"/>
    <n v="0"/>
    <n v="0"/>
    <n v="0"/>
    <n v="0"/>
    <n v="0"/>
    <s v="Wyoming"/>
    <d v="2021-12-01T00:00:00"/>
    <x v="0"/>
    <x v="9"/>
    <x v="2"/>
    <s v="Cheyenne Light Fuel &amp; Power Co"/>
    <x v="5"/>
    <x v="0"/>
  </r>
  <r>
    <n v="5"/>
    <n v="103"/>
    <x v="124"/>
    <s v="106000 Completed Constr not Classfd"/>
    <n v="1"/>
    <n v="0"/>
    <n v="0"/>
    <n v="0"/>
    <n v="0"/>
    <n v="0"/>
    <n v="0"/>
    <n v="0"/>
    <s v="Wyoming"/>
    <d v="2021-12-01T00:00:00"/>
    <x v="0"/>
    <x v="10"/>
    <x v="2"/>
    <s v="Cheyenne Light Fuel &amp; Power Co"/>
    <x v="5"/>
    <x v="0"/>
  </r>
  <r>
    <n v="5"/>
    <n v="103"/>
    <x v="124"/>
    <s v="106000 Completed Constr not Classfd"/>
    <n v="1"/>
    <n v="0"/>
    <n v="0"/>
    <n v="0"/>
    <n v="0"/>
    <n v="0"/>
    <n v="0"/>
    <n v="0"/>
    <s v="Wyoming"/>
    <d v="2021-12-01T00:00:00"/>
    <x v="0"/>
    <x v="11"/>
    <x v="2"/>
    <s v="Cheyenne Light Fuel &amp; Power Co"/>
    <x v="5"/>
    <x v="0"/>
  </r>
  <r>
    <n v="5"/>
    <n v="103"/>
    <x v="124"/>
    <s v="106000 Completed Constr not Classfd"/>
    <n v="1"/>
    <n v="0"/>
    <n v="0"/>
    <n v="0"/>
    <n v="0"/>
    <n v="0"/>
    <n v="0"/>
    <n v="0"/>
    <s v="Wyoming"/>
    <d v="2021-12-01T00:00:00"/>
    <x v="0"/>
    <x v="12"/>
    <x v="2"/>
    <s v="Cheyenne Light Fuel &amp; Power Co"/>
    <x v="5"/>
    <x v="0"/>
  </r>
  <r>
    <n v="5"/>
    <n v="103"/>
    <x v="125"/>
    <s v="106000 Completed Constr not Classfd"/>
    <n v="1"/>
    <n v="0"/>
    <n v="0"/>
    <n v="0"/>
    <n v="0"/>
    <n v="0"/>
    <n v="0"/>
    <n v="0"/>
    <s v="Wyoming"/>
    <d v="2021-12-01T00:00:00"/>
    <x v="0"/>
    <x v="0"/>
    <x v="2"/>
    <s v="Cheyenne Light Fuel &amp; Power Co"/>
    <x v="5"/>
    <x v="4"/>
  </r>
  <r>
    <n v="5"/>
    <n v="103"/>
    <x v="125"/>
    <s v="106000 Completed Constr not Classfd"/>
    <n v="1"/>
    <n v="0"/>
    <n v="0"/>
    <n v="0"/>
    <n v="0"/>
    <n v="0"/>
    <n v="0"/>
    <n v="0"/>
    <s v="Wyoming"/>
    <d v="2021-12-01T00:00:00"/>
    <x v="0"/>
    <x v="1"/>
    <x v="2"/>
    <s v="Cheyenne Light Fuel &amp; Power Co"/>
    <x v="5"/>
    <x v="4"/>
  </r>
  <r>
    <n v="5"/>
    <n v="103"/>
    <x v="125"/>
    <s v="106000 Completed Constr not Classfd"/>
    <n v="1"/>
    <n v="0"/>
    <n v="0"/>
    <n v="0"/>
    <n v="0"/>
    <n v="0"/>
    <n v="0"/>
    <n v="0"/>
    <s v="Wyoming"/>
    <d v="2021-12-01T00:00:00"/>
    <x v="0"/>
    <x v="2"/>
    <x v="2"/>
    <s v="Cheyenne Light Fuel &amp; Power Co"/>
    <x v="5"/>
    <x v="4"/>
  </r>
  <r>
    <n v="5"/>
    <n v="103"/>
    <x v="125"/>
    <s v="106000 Completed Constr not Classfd"/>
    <n v="1"/>
    <n v="0"/>
    <n v="0"/>
    <n v="0"/>
    <n v="0"/>
    <n v="0"/>
    <n v="0"/>
    <n v="0"/>
    <s v="Wyoming"/>
    <d v="2021-12-01T00:00:00"/>
    <x v="0"/>
    <x v="3"/>
    <x v="2"/>
    <s v="Cheyenne Light Fuel &amp; Power Co"/>
    <x v="5"/>
    <x v="4"/>
  </r>
  <r>
    <n v="5"/>
    <n v="103"/>
    <x v="125"/>
    <s v="106000 Completed Constr not Classfd"/>
    <n v="1"/>
    <n v="0"/>
    <n v="0"/>
    <n v="0"/>
    <n v="0"/>
    <n v="0"/>
    <n v="0"/>
    <n v="0"/>
    <s v="Wyoming"/>
    <d v="2021-12-01T00:00:00"/>
    <x v="0"/>
    <x v="4"/>
    <x v="2"/>
    <s v="Cheyenne Light Fuel &amp; Power Co"/>
    <x v="5"/>
    <x v="4"/>
  </r>
  <r>
    <n v="5"/>
    <n v="103"/>
    <x v="125"/>
    <s v="106000 Completed Constr not Classfd"/>
    <n v="1"/>
    <n v="0"/>
    <n v="0"/>
    <n v="0"/>
    <n v="0"/>
    <n v="0"/>
    <n v="0"/>
    <n v="0"/>
    <s v="Wyoming"/>
    <d v="2021-12-01T00:00:00"/>
    <x v="0"/>
    <x v="5"/>
    <x v="2"/>
    <s v="Cheyenne Light Fuel &amp; Power Co"/>
    <x v="5"/>
    <x v="4"/>
  </r>
  <r>
    <n v="5"/>
    <n v="103"/>
    <x v="125"/>
    <s v="106000 Completed Constr not Classfd"/>
    <n v="1"/>
    <n v="0"/>
    <n v="0"/>
    <n v="0"/>
    <n v="0"/>
    <n v="0"/>
    <n v="0"/>
    <n v="0"/>
    <s v="Wyoming"/>
    <d v="2021-12-01T00:00:00"/>
    <x v="0"/>
    <x v="6"/>
    <x v="2"/>
    <s v="Cheyenne Light Fuel &amp; Power Co"/>
    <x v="5"/>
    <x v="4"/>
  </r>
  <r>
    <n v="5"/>
    <n v="103"/>
    <x v="125"/>
    <s v="106000 Completed Constr not Classfd"/>
    <n v="1"/>
    <n v="0"/>
    <n v="0"/>
    <n v="0"/>
    <n v="0"/>
    <n v="0"/>
    <n v="0"/>
    <n v="0"/>
    <s v="Wyoming"/>
    <d v="2021-12-01T00:00:00"/>
    <x v="0"/>
    <x v="7"/>
    <x v="2"/>
    <s v="Cheyenne Light Fuel &amp; Power Co"/>
    <x v="5"/>
    <x v="4"/>
  </r>
  <r>
    <n v="5"/>
    <n v="103"/>
    <x v="125"/>
    <s v="106000 Completed Constr not Classfd"/>
    <n v="1"/>
    <n v="0"/>
    <n v="0"/>
    <n v="0"/>
    <n v="0"/>
    <n v="0"/>
    <n v="0"/>
    <n v="0"/>
    <s v="Wyoming"/>
    <d v="2021-12-01T00:00:00"/>
    <x v="0"/>
    <x v="8"/>
    <x v="2"/>
    <s v="Cheyenne Light Fuel &amp; Power Co"/>
    <x v="5"/>
    <x v="4"/>
  </r>
  <r>
    <n v="5"/>
    <n v="103"/>
    <x v="125"/>
    <s v="106000 Completed Constr not Classfd"/>
    <n v="1"/>
    <n v="0"/>
    <n v="0"/>
    <n v="0"/>
    <n v="0"/>
    <n v="0"/>
    <n v="0"/>
    <n v="0"/>
    <s v="Wyoming"/>
    <d v="2021-12-01T00:00:00"/>
    <x v="0"/>
    <x v="9"/>
    <x v="2"/>
    <s v="Cheyenne Light Fuel &amp; Power Co"/>
    <x v="5"/>
    <x v="4"/>
  </r>
  <r>
    <n v="5"/>
    <n v="103"/>
    <x v="125"/>
    <s v="106000 Completed Constr not Classfd"/>
    <n v="1"/>
    <n v="0"/>
    <n v="0"/>
    <n v="0"/>
    <n v="0"/>
    <n v="0"/>
    <n v="0"/>
    <n v="0"/>
    <s v="Wyoming"/>
    <d v="2021-12-01T00:00:00"/>
    <x v="0"/>
    <x v="10"/>
    <x v="2"/>
    <s v="Cheyenne Light Fuel &amp; Power Co"/>
    <x v="5"/>
    <x v="4"/>
  </r>
  <r>
    <n v="5"/>
    <n v="103"/>
    <x v="125"/>
    <s v="106000 Completed Constr not Classfd"/>
    <n v="1"/>
    <n v="0"/>
    <n v="0"/>
    <n v="0"/>
    <n v="0"/>
    <n v="0"/>
    <n v="0"/>
    <n v="0"/>
    <s v="Wyoming"/>
    <d v="2021-12-01T00:00:00"/>
    <x v="0"/>
    <x v="11"/>
    <x v="2"/>
    <s v="Cheyenne Light Fuel &amp; Power Co"/>
    <x v="5"/>
    <x v="4"/>
  </r>
  <r>
    <n v="5"/>
    <n v="103"/>
    <x v="125"/>
    <s v="106000 Completed Constr not Classfd"/>
    <n v="1"/>
    <n v="0"/>
    <n v="0"/>
    <n v="0"/>
    <n v="0"/>
    <n v="0"/>
    <n v="0"/>
    <n v="0"/>
    <s v="Wyoming"/>
    <d v="2021-12-01T00:00:00"/>
    <x v="0"/>
    <x v="12"/>
    <x v="2"/>
    <s v="Cheyenne Light Fuel &amp; Power Co"/>
    <x v="5"/>
    <x v="4"/>
  </r>
  <r>
    <n v="5"/>
    <n v="103"/>
    <x v="126"/>
    <s v="106000 Completed Constr not Classfd"/>
    <n v="1"/>
    <n v="0"/>
    <n v="0"/>
    <n v="0"/>
    <n v="0"/>
    <n v="0"/>
    <n v="0"/>
    <n v="0"/>
    <s v="Wyoming"/>
    <d v="2021-12-01T00:00:00"/>
    <x v="0"/>
    <x v="0"/>
    <x v="2"/>
    <s v="Cheyenne Light Fuel &amp; Power Co"/>
    <x v="5"/>
    <x v="4"/>
  </r>
  <r>
    <n v="5"/>
    <n v="103"/>
    <x v="126"/>
    <s v="106000 Completed Constr not Classfd"/>
    <n v="1"/>
    <n v="0"/>
    <n v="0"/>
    <n v="0"/>
    <n v="0"/>
    <n v="0"/>
    <n v="0"/>
    <n v="0"/>
    <s v="Wyoming"/>
    <d v="2021-12-01T00:00:00"/>
    <x v="0"/>
    <x v="1"/>
    <x v="2"/>
    <s v="Cheyenne Light Fuel &amp; Power Co"/>
    <x v="5"/>
    <x v="4"/>
  </r>
  <r>
    <n v="5"/>
    <n v="103"/>
    <x v="126"/>
    <s v="106000 Completed Constr not Classfd"/>
    <n v="1"/>
    <n v="0"/>
    <n v="0"/>
    <n v="0"/>
    <n v="0"/>
    <n v="0"/>
    <n v="0"/>
    <n v="0"/>
    <s v="Wyoming"/>
    <d v="2021-12-01T00:00:00"/>
    <x v="0"/>
    <x v="2"/>
    <x v="2"/>
    <s v="Cheyenne Light Fuel &amp; Power Co"/>
    <x v="5"/>
    <x v="4"/>
  </r>
  <r>
    <n v="5"/>
    <n v="103"/>
    <x v="126"/>
    <s v="106000 Completed Constr not Classfd"/>
    <n v="1"/>
    <n v="0"/>
    <n v="0"/>
    <n v="0"/>
    <n v="0"/>
    <n v="0"/>
    <n v="0"/>
    <n v="0"/>
    <s v="Wyoming"/>
    <d v="2021-12-01T00:00:00"/>
    <x v="0"/>
    <x v="3"/>
    <x v="2"/>
    <s v="Cheyenne Light Fuel &amp; Power Co"/>
    <x v="5"/>
    <x v="4"/>
  </r>
  <r>
    <n v="5"/>
    <n v="103"/>
    <x v="126"/>
    <s v="106000 Completed Constr not Classfd"/>
    <n v="1"/>
    <n v="0"/>
    <n v="0"/>
    <n v="0"/>
    <n v="0"/>
    <n v="0"/>
    <n v="0"/>
    <n v="0"/>
    <s v="Wyoming"/>
    <d v="2021-12-01T00:00:00"/>
    <x v="0"/>
    <x v="4"/>
    <x v="2"/>
    <s v="Cheyenne Light Fuel &amp; Power Co"/>
    <x v="5"/>
    <x v="4"/>
  </r>
  <r>
    <n v="5"/>
    <n v="103"/>
    <x v="126"/>
    <s v="106000 Completed Constr not Classfd"/>
    <n v="1"/>
    <n v="0"/>
    <n v="0"/>
    <n v="0"/>
    <n v="0"/>
    <n v="0"/>
    <n v="0"/>
    <n v="0"/>
    <s v="Wyoming"/>
    <d v="2021-12-01T00:00:00"/>
    <x v="0"/>
    <x v="5"/>
    <x v="2"/>
    <s v="Cheyenne Light Fuel &amp; Power Co"/>
    <x v="5"/>
    <x v="4"/>
  </r>
  <r>
    <n v="5"/>
    <n v="103"/>
    <x v="126"/>
    <s v="106000 Completed Constr not Classfd"/>
    <n v="1"/>
    <n v="0"/>
    <n v="0"/>
    <n v="0"/>
    <n v="0"/>
    <n v="0"/>
    <n v="0"/>
    <n v="0"/>
    <s v="Wyoming"/>
    <d v="2021-12-01T00:00:00"/>
    <x v="0"/>
    <x v="6"/>
    <x v="2"/>
    <s v="Cheyenne Light Fuel &amp; Power Co"/>
    <x v="5"/>
    <x v="4"/>
  </r>
  <r>
    <n v="5"/>
    <n v="103"/>
    <x v="126"/>
    <s v="106000 Completed Constr not Classfd"/>
    <n v="1"/>
    <n v="0"/>
    <n v="0"/>
    <n v="0"/>
    <n v="0"/>
    <n v="0"/>
    <n v="0"/>
    <n v="0"/>
    <s v="Wyoming"/>
    <d v="2021-12-01T00:00:00"/>
    <x v="0"/>
    <x v="7"/>
    <x v="2"/>
    <s v="Cheyenne Light Fuel &amp; Power Co"/>
    <x v="5"/>
    <x v="4"/>
  </r>
  <r>
    <n v="5"/>
    <n v="103"/>
    <x v="126"/>
    <s v="106000 Completed Constr not Classfd"/>
    <n v="1"/>
    <n v="0"/>
    <n v="0"/>
    <n v="0"/>
    <n v="0"/>
    <n v="0"/>
    <n v="0"/>
    <n v="0"/>
    <s v="Wyoming"/>
    <d v="2021-12-01T00:00:00"/>
    <x v="0"/>
    <x v="8"/>
    <x v="2"/>
    <s v="Cheyenne Light Fuel &amp; Power Co"/>
    <x v="5"/>
    <x v="4"/>
  </r>
  <r>
    <n v="5"/>
    <n v="103"/>
    <x v="126"/>
    <s v="106000 Completed Constr not Classfd"/>
    <n v="1"/>
    <n v="0"/>
    <n v="0"/>
    <n v="0"/>
    <n v="0"/>
    <n v="0"/>
    <n v="0"/>
    <n v="0"/>
    <s v="Wyoming"/>
    <d v="2021-12-01T00:00:00"/>
    <x v="0"/>
    <x v="9"/>
    <x v="2"/>
    <s v="Cheyenne Light Fuel &amp; Power Co"/>
    <x v="5"/>
    <x v="4"/>
  </r>
  <r>
    <n v="5"/>
    <n v="103"/>
    <x v="126"/>
    <s v="106000 Completed Constr not Classfd"/>
    <n v="1"/>
    <n v="0"/>
    <n v="0"/>
    <n v="0"/>
    <n v="0"/>
    <n v="0"/>
    <n v="0"/>
    <n v="0"/>
    <s v="Wyoming"/>
    <d v="2021-12-01T00:00:00"/>
    <x v="0"/>
    <x v="10"/>
    <x v="2"/>
    <s v="Cheyenne Light Fuel &amp; Power Co"/>
    <x v="5"/>
    <x v="4"/>
  </r>
  <r>
    <n v="5"/>
    <n v="103"/>
    <x v="126"/>
    <s v="106000 Completed Constr not Classfd"/>
    <n v="1"/>
    <n v="0"/>
    <n v="0"/>
    <n v="0"/>
    <n v="0"/>
    <n v="0"/>
    <n v="0"/>
    <n v="0"/>
    <s v="Wyoming"/>
    <d v="2021-12-01T00:00:00"/>
    <x v="0"/>
    <x v="11"/>
    <x v="2"/>
    <s v="Cheyenne Light Fuel &amp; Power Co"/>
    <x v="5"/>
    <x v="4"/>
  </r>
  <r>
    <n v="5"/>
    <n v="103"/>
    <x v="126"/>
    <s v="106000 Completed Constr not Classfd"/>
    <n v="1"/>
    <n v="0"/>
    <n v="0"/>
    <n v="0"/>
    <n v="0"/>
    <n v="0"/>
    <n v="0"/>
    <n v="0"/>
    <s v="Wyoming"/>
    <d v="2021-12-01T00:00:00"/>
    <x v="0"/>
    <x v="12"/>
    <x v="2"/>
    <s v="Cheyenne Light Fuel &amp; Power Co"/>
    <x v="5"/>
    <x v="4"/>
  </r>
  <r>
    <n v="5"/>
    <n v="103"/>
    <x v="127"/>
    <s v="106000 Completed Constr not Classfd"/>
    <n v="1"/>
    <n v="0"/>
    <n v="0"/>
    <n v="0"/>
    <n v="0"/>
    <n v="0"/>
    <n v="0"/>
    <n v="0"/>
    <s v="Wyoming"/>
    <d v="2021-12-01T00:00:00"/>
    <x v="0"/>
    <x v="0"/>
    <x v="2"/>
    <s v="Cheyenne Light Fuel &amp; Power Co"/>
    <x v="5"/>
    <x v="4"/>
  </r>
  <r>
    <n v="5"/>
    <n v="103"/>
    <x v="127"/>
    <s v="106000 Completed Constr not Classfd"/>
    <n v="1"/>
    <n v="0"/>
    <n v="0"/>
    <n v="0"/>
    <n v="0"/>
    <n v="0"/>
    <n v="0"/>
    <n v="0"/>
    <s v="Wyoming"/>
    <d v="2021-12-01T00:00:00"/>
    <x v="0"/>
    <x v="1"/>
    <x v="2"/>
    <s v="Cheyenne Light Fuel &amp; Power Co"/>
    <x v="5"/>
    <x v="4"/>
  </r>
  <r>
    <n v="5"/>
    <n v="103"/>
    <x v="127"/>
    <s v="106000 Completed Constr not Classfd"/>
    <n v="1"/>
    <n v="0"/>
    <n v="0"/>
    <n v="0"/>
    <n v="0"/>
    <n v="0"/>
    <n v="0"/>
    <n v="0"/>
    <s v="Wyoming"/>
    <d v="2021-12-01T00:00:00"/>
    <x v="0"/>
    <x v="2"/>
    <x v="2"/>
    <s v="Cheyenne Light Fuel &amp; Power Co"/>
    <x v="5"/>
    <x v="4"/>
  </r>
  <r>
    <n v="5"/>
    <n v="103"/>
    <x v="127"/>
    <s v="106000 Completed Constr not Classfd"/>
    <n v="1"/>
    <n v="0"/>
    <n v="0"/>
    <n v="0"/>
    <n v="0"/>
    <n v="0"/>
    <n v="0"/>
    <n v="0"/>
    <s v="Wyoming"/>
    <d v="2021-12-01T00:00:00"/>
    <x v="0"/>
    <x v="3"/>
    <x v="2"/>
    <s v="Cheyenne Light Fuel &amp; Power Co"/>
    <x v="5"/>
    <x v="4"/>
  </r>
  <r>
    <n v="5"/>
    <n v="103"/>
    <x v="127"/>
    <s v="106000 Completed Constr not Classfd"/>
    <n v="1"/>
    <n v="0"/>
    <n v="0"/>
    <n v="0"/>
    <n v="0"/>
    <n v="0"/>
    <n v="0"/>
    <n v="0"/>
    <s v="Wyoming"/>
    <d v="2021-12-01T00:00:00"/>
    <x v="0"/>
    <x v="4"/>
    <x v="2"/>
    <s v="Cheyenne Light Fuel &amp; Power Co"/>
    <x v="5"/>
    <x v="4"/>
  </r>
  <r>
    <n v="5"/>
    <n v="103"/>
    <x v="127"/>
    <s v="106000 Completed Constr not Classfd"/>
    <n v="1"/>
    <n v="0"/>
    <n v="0"/>
    <n v="0"/>
    <n v="0"/>
    <n v="0"/>
    <n v="0"/>
    <n v="0"/>
    <s v="Wyoming"/>
    <d v="2021-12-01T00:00:00"/>
    <x v="0"/>
    <x v="5"/>
    <x v="2"/>
    <s v="Cheyenne Light Fuel &amp; Power Co"/>
    <x v="5"/>
    <x v="4"/>
  </r>
  <r>
    <n v="5"/>
    <n v="103"/>
    <x v="127"/>
    <s v="106000 Completed Constr not Classfd"/>
    <n v="1"/>
    <n v="0"/>
    <n v="0"/>
    <n v="0"/>
    <n v="0"/>
    <n v="0"/>
    <n v="0"/>
    <n v="0"/>
    <s v="Wyoming"/>
    <d v="2021-12-01T00:00:00"/>
    <x v="0"/>
    <x v="6"/>
    <x v="2"/>
    <s v="Cheyenne Light Fuel &amp; Power Co"/>
    <x v="5"/>
    <x v="4"/>
  </r>
  <r>
    <n v="5"/>
    <n v="103"/>
    <x v="127"/>
    <s v="106000 Completed Constr not Classfd"/>
    <n v="1"/>
    <n v="0"/>
    <n v="0"/>
    <n v="0"/>
    <n v="0"/>
    <n v="0"/>
    <n v="0"/>
    <n v="0"/>
    <s v="Wyoming"/>
    <d v="2021-12-01T00:00:00"/>
    <x v="0"/>
    <x v="7"/>
    <x v="2"/>
    <s v="Cheyenne Light Fuel &amp; Power Co"/>
    <x v="5"/>
    <x v="4"/>
  </r>
  <r>
    <n v="5"/>
    <n v="103"/>
    <x v="127"/>
    <s v="106000 Completed Constr not Classfd"/>
    <n v="1"/>
    <n v="0"/>
    <n v="0"/>
    <n v="0"/>
    <n v="0"/>
    <n v="0"/>
    <n v="0"/>
    <n v="0"/>
    <s v="Wyoming"/>
    <d v="2021-12-01T00:00:00"/>
    <x v="0"/>
    <x v="8"/>
    <x v="2"/>
    <s v="Cheyenne Light Fuel &amp; Power Co"/>
    <x v="5"/>
    <x v="4"/>
  </r>
  <r>
    <n v="5"/>
    <n v="103"/>
    <x v="127"/>
    <s v="106000 Completed Constr not Classfd"/>
    <n v="1"/>
    <n v="0"/>
    <n v="0"/>
    <n v="0"/>
    <n v="0"/>
    <n v="0"/>
    <n v="0"/>
    <n v="0"/>
    <s v="Wyoming"/>
    <d v="2021-12-01T00:00:00"/>
    <x v="0"/>
    <x v="9"/>
    <x v="2"/>
    <s v="Cheyenne Light Fuel &amp; Power Co"/>
    <x v="5"/>
    <x v="4"/>
  </r>
  <r>
    <n v="5"/>
    <n v="103"/>
    <x v="127"/>
    <s v="106000 Completed Constr not Classfd"/>
    <n v="1"/>
    <n v="0"/>
    <n v="0"/>
    <n v="0"/>
    <n v="0"/>
    <n v="0"/>
    <n v="0"/>
    <n v="0"/>
    <s v="Wyoming"/>
    <d v="2021-12-01T00:00:00"/>
    <x v="0"/>
    <x v="10"/>
    <x v="2"/>
    <s v="Cheyenne Light Fuel &amp; Power Co"/>
    <x v="5"/>
    <x v="4"/>
  </r>
  <r>
    <n v="5"/>
    <n v="103"/>
    <x v="127"/>
    <s v="106000 Completed Constr not Classfd"/>
    <n v="1"/>
    <n v="0"/>
    <n v="0"/>
    <n v="0"/>
    <n v="0"/>
    <n v="0"/>
    <n v="0"/>
    <n v="0"/>
    <s v="Wyoming"/>
    <d v="2021-12-01T00:00:00"/>
    <x v="0"/>
    <x v="11"/>
    <x v="2"/>
    <s v="Cheyenne Light Fuel &amp; Power Co"/>
    <x v="5"/>
    <x v="4"/>
  </r>
  <r>
    <n v="5"/>
    <n v="103"/>
    <x v="127"/>
    <s v="106000 Completed Constr not Classfd"/>
    <n v="1"/>
    <n v="0"/>
    <n v="0"/>
    <n v="0"/>
    <n v="0"/>
    <n v="0"/>
    <n v="0"/>
    <n v="0"/>
    <s v="Wyoming"/>
    <d v="2021-12-01T00:00:00"/>
    <x v="0"/>
    <x v="12"/>
    <x v="2"/>
    <s v="Cheyenne Light Fuel &amp; Power Co"/>
    <x v="5"/>
    <x v="4"/>
  </r>
  <r>
    <n v="5"/>
    <n v="103"/>
    <x v="128"/>
    <s v="106000 Completed Constr not Classfd"/>
    <n v="1"/>
    <n v="0"/>
    <n v="0"/>
    <n v="0"/>
    <n v="0"/>
    <n v="0"/>
    <n v="0"/>
    <n v="0"/>
    <s v="Wyoming"/>
    <d v="2021-12-01T00:00:00"/>
    <x v="0"/>
    <x v="0"/>
    <x v="2"/>
    <s v="Cheyenne Light Fuel &amp; Power Co"/>
    <x v="5"/>
    <x v="4"/>
  </r>
  <r>
    <n v="5"/>
    <n v="103"/>
    <x v="128"/>
    <s v="106000 Completed Constr not Classfd"/>
    <n v="1"/>
    <n v="0"/>
    <n v="0"/>
    <n v="0"/>
    <n v="0"/>
    <n v="0"/>
    <n v="0"/>
    <n v="0"/>
    <s v="Wyoming"/>
    <d v="2021-12-01T00:00:00"/>
    <x v="0"/>
    <x v="1"/>
    <x v="2"/>
    <s v="Cheyenne Light Fuel &amp; Power Co"/>
    <x v="5"/>
    <x v="4"/>
  </r>
  <r>
    <n v="5"/>
    <n v="103"/>
    <x v="128"/>
    <s v="106000 Completed Constr not Classfd"/>
    <n v="1"/>
    <n v="0"/>
    <n v="0"/>
    <n v="0"/>
    <n v="0"/>
    <n v="0"/>
    <n v="0"/>
    <n v="0"/>
    <s v="Wyoming"/>
    <d v="2021-12-01T00:00:00"/>
    <x v="0"/>
    <x v="2"/>
    <x v="2"/>
    <s v="Cheyenne Light Fuel &amp; Power Co"/>
    <x v="5"/>
    <x v="4"/>
  </r>
  <r>
    <n v="5"/>
    <n v="103"/>
    <x v="128"/>
    <s v="106000 Completed Constr not Classfd"/>
    <n v="1"/>
    <n v="0"/>
    <n v="0"/>
    <n v="0"/>
    <n v="0"/>
    <n v="0"/>
    <n v="0"/>
    <n v="0"/>
    <s v="Wyoming"/>
    <d v="2021-12-01T00:00:00"/>
    <x v="0"/>
    <x v="3"/>
    <x v="2"/>
    <s v="Cheyenne Light Fuel &amp; Power Co"/>
    <x v="5"/>
    <x v="4"/>
  </r>
  <r>
    <n v="5"/>
    <n v="103"/>
    <x v="128"/>
    <s v="106000 Completed Constr not Classfd"/>
    <n v="1"/>
    <n v="0"/>
    <n v="0"/>
    <n v="0"/>
    <n v="0"/>
    <n v="0"/>
    <n v="0"/>
    <n v="0"/>
    <s v="Wyoming"/>
    <d v="2021-12-01T00:00:00"/>
    <x v="0"/>
    <x v="4"/>
    <x v="2"/>
    <s v="Cheyenne Light Fuel &amp; Power Co"/>
    <x v="5"/>
    <x v="4"/>
  </r>
  <r>
    <n v="5"/>
    <n v="103"/>
    <x v="128"/>
    <s v="106000 Completed Constr not Classfd"/>
    <n v="1"/>
    <n v="0"/>
    <n v="0"/>
    <n v="0"/>
    <n v="0"/>
    <n v="0"/>
    <n v="0"/>
    <n v="0"/>
    <s v="Wyoming"/>
    <d v="2021-12-01T00:00:00"/>
    <x v="0"/>
    <x v="5"/>
    <x v="2"/>
    <s v="Cheyenne Light Fuel &amp; Power Co"/>
    <x v="5"/>
    <x v="4"/>
  </r>
  <r>
    <n v="5"/>
    <n v="103"/>
    <x v="128"/>
    <s v="106000 Completed Constr not Classfd"/>
    <n v="1"/>
    <n v="0"/>
    <n v="0"/>
    <n v="0"/>
    <n v="0"/>
    <n v="0"/>
    <n v="0"/>
    <n v="0"/>
    <s v="Wyoming"/>
    <d v="2021-12-01T00:00:00"/>
    <x v="0"/>
    <x v="6"/>
    <x v="2"/>
    <s v="Cheyenne Light Fuel &amp; Power Co"/>
    <x v="5"/>
    <x v="4"/>
  </r>
  <r>
    <n v="5"/>
    <n v="103"/>
    <x v="128"/>
    <s v="106000 Completed Constr not Classfd"/>
    <n v="1"/>
    <n v="0"/>
    <n v="0"/>
    <n v="0"/>
    <n v="0"/>
    <n v="0"/>
    <n v="0"/>
    <n v="0"/>
    <s v="Wyoming"/>
    <d v="2021-12-01T00:00:00"/>
    <x v="0"/>
    <x v="7"/>
    <x v="2"/>
    <s v="Cheyenne Light Fuel &amp; Power Co"/>
    <x v="5"/>
    <x v="4"/>
  </r>
  <r>
    <n v="5"/>
    <n v="103"/>
    <x v="128"/>
    <s v="106000 Completed Constr not Classfd"/>
    <n v="1"/>
    <n v="0"/>
    <n v="0"/>
    <n v="0"/>
    <n v="0"/>
    <n v="0"/>
    <n v="0"/>
    <n v="0"/>
    <s v="Wyoming"/>
    <d v="2021-12-01T00:00:00"/>
    <x v="0"/>
    <x v="8"/>
    <x v="2"/>
    <s v="Cheyenne Light Fuel &amp; Power Co"/>
    <x v="5"/>
    <x v="4"/>
  </r>
  <r>
    <n v="5"/>
    <n v="103"/>
    <x v="128"/>
    <s v="106000 Completed Constr not Classfd"/>
    <n v="1"/>
    <n v="0"/>
    <n v="0"/>
    <n v="0"/>
    <n v="0"/>
    <n v="0"/>
    <n v="0"/>
    <n v="0"/>
    <s v="Wyoming"/>
    <d v="2021-12-01T00:00:00"/>
    <x v="0"/>
    <x v="9"/>
    <x v="2"/>
    <s v="Cheyenne Light Fuel &amp; Power Co"/>
    <x v="5"/>
    <x v="4"/>
  </r>
  <r>
    <n v="5"/>
    <n v="103"/>
    <x v="128"/>
    <s v="106000 Completed Constr not Classfd"/>
    <n v="1"/>
    <n v="0"/>
    <n v="0"/>
    <n v="0"/>
    <n v="0"/>
    <n v="0"/>
    <n v="0"/>
    <n v="0"/>
    <s v="Wyoming"/>
    <d v="2021-12-01T00:00:00"/>
    <x v="0"/>
    <x v="10"/>
    <x v="2"/>
    <s v="Cheyenne Light Fuel &amp; Power Co"/>
    <x v="5"/>
    <x v="4"/>
  </r>
  <r>
    <n v="5"/>
    <n v="103"/>
    <x v="128"/>
    <s v="106000 Completed Constr not Classfd"/>
    <n v="1"/>
    <n v="0"/>
    <n v="0"/>
    <n v="0"/>
    <n v="0"/>
    <n v="0"/>
    <n v="0"/>
    <n v="0"/>
    <s v="Wyoming"/>
    <d v="2021-12-01T00:00:00"/>
    <x v="0"/>
    <x v="11"/>
    <x v="2"/>
    <s v="Cheyenne Light Fuel &amp; Power Co"/>
    <x v="5"/>
    <x v="4"/>
  </r>
  <r>
    <n v="5"/>
    <n v="103"/>
    <x v="128"/>
    <s v="106000 Completed Constr not Classfd"/>
    <n v="1"/>
    <n v="0"/>
    <n v="0"/>
    <n v="0"/>
    <n v="0"/>
    <n v="0"/>
    <n v="0"/>
    <n v="0"/>
    <s v="Wyoming"/>
    <d v="2021-12-01T00:00:00"/>
    <x v="0"/>
    <x v="12"/>
    <x v="2"/>
    <s v="Cheyenne Light Fuel &amp; Power Co"/>
    <x v="5"/>
    <x v="4"/>
  </r>
  <r>
    <n v="5"/>
    <n v="103"/>
    <x v="129"/>
    <s v="106000 Completed Constr not Classfd"/>
    <n v="1"/>
    <n v="0"/>
    <n v="0"/>
    <n v="0"/>
    <n v="0"/>
    <n v="0"/>
    <n v="0"/>
    <n v="0"/>
    <s v="Wyoming"/>
    <d v="2021-12-01T00:00:00"/>
    <x v="0"/>
    <x v="0"/>
    <x v="2"/>
    <s v="Cheyenne Light Fuel &amp; Power Co"/>
    <x v="5"/>
    <x v="4"/>
  </r>
  <r>
    <n v="5"/>
    <n v="103"/>
    <x v="129"/>
    <s v="106000 Completed Constr not Classfd"/>
    <n v="1"/>
    <n v="0"/>
    <n v="0"/>
    <n v="0"/>
    <n v="0"/>
    <n v="0"/>
    <n v="0"/>
    <n v="0"/>
    <s v="Wyoming"/>
    <d v="2021-12-01T00:00:00"/>
    <x v="0"/>
    <x v="1"/>
    <x v="2"/>
    <s v="Cheyenne Light Fuel &amp; Power Co"/>
    <x v="5"/>
    <x v="4"/>
  </r>
  <r>
    <n v="5"/>
    <n v="103"/>
    <x v="129"/>
    <s v="106000 Completed Constr not Classfd"/>
    <n v="1"/>
    <n v="0"/>
    <n v="0"/>
    <n v="0"/>
    <n v="0"/>
    <n v="0"/>
    <n v="0"/>
    <n v="0"/>
    <s v="Wyoming"/>
    <d v="2021-12-01T00:00:00"/>
    <x v="0"/>
    <x v="2"/>
    <x v="2"/>
    <s v="Cheyenne Light Fuel &amp; Power Co"/>
    <x v="5"/>
    <x v="4"/>
  </r>
  <r>
    <n v="5"/>
    <n v="103"/>
    <x v="129"/>
    <s v="106000 Completed Constr not Classfd"/>
    <n v="1"/>
    <n v="0"/>
    <n v="0"/>
    <n v="0"/>
    <n v="0"/>
    <n v="0"/>
    <n v="0"/>
    <n v="0"/>
    <s v="Wyoming"/>
    <d v="2021-12-01T00:00:00"/>
    <x v="0"/>
    <x v="3"/>
    <x v="2"/>
    <s v="Cheyenne Light Fuel &amp; Power Co"/>
    <x v="5"/>
    <x v="4"/>
  </r>
  <r>
    <n v="5"/>
    <n v="103"/>
    <x v="129"/>
    <s v="106000 Completed Constr not Classfd"/>
    <n v="1"/>
    <n v="0"/>
    <n v="0"/>
    <n v="0"/>
    <n v="0"/>
    <n v="0"/>
    <n v="0"/>
    <n v="0"/>
    <s v="Wyoming"/>
    <d v="2021-12-01T00:00:00"/>
    <x v="0"/>
    <x v="4"/>
    <x v="2"/>
    <s v="Cheyenne Light Fuel &amp; Power Co"/>
    <x v="5"/>
    <x v="4"/>
  </r>
  <r>
    <n v="5"/>
    <n v="103"/>
    <x v="129"/>
    <s v="106000 Completed Constr not Classfd"/>
    <n v="1"/>
    <n v="0"/>
    <n v="0"/>
    <n v="0"/>
    <n v="0"/>
    <n v="0"/>
    <n v="0"/>
    <n v="0"/>
    <s v="Wyoming"/>
    <d v="2021-12-01T00:00:00"/>
    <x v="0"/>
    <x v="5"/>
    <x v="2"/>
    <s v="Cheyenne Light Fuel &amp; Power Co"/>
    <x v="5"/>
    <x v="4"/>
  </r>
  <r>
    <n v="5"/>
    <n v="103"/>
    <x v="129"/>
    <s v="106000 Completed Constr not Classfd"/>
    <n v="1"/>
    <n v="0"/>
    <n v="0"/>
    <n v="0"/>
    <n v="0"/>
    <n v="0"/>
    <n v="0"/>
    <n v="0"/>
    <s v="Wyoming"/>
    <d v="2021-12-01T00:00:00"/>
    <x v="0"/>
    <x v="6"/>
    <x v="2"/>
    <s v="Cheyenne Light Fuel &amp; Power Co"/>
    <x v="5"/>
    <x v="4"/>
  </r>
  <r>
    <n v="5"/>
    <n v="103"/>
    <x v="129"/>
    <s v="106000 Completed Constr not Classfd"/>
    <n v="1"/>
    <n v="0"/>
    <n v="0"/>
    <n v="0"/>
    <n v="0"/>
    <n v="0"/>
    <n v="0"/>
    <n v="0"/>
    <s v="Wyoming"/>
    <d v="2021-12-01T00:00:00"/>
    <x v="0"/>
    <x v="7"/>
    <x v="2"/>
    <s v="Cheyenne Light Fuel &amp; Power Co"/>
    <x v="5"/>
    <x v="4"/>
  </r>
  <r>
    <n v="5"/>
    <n v="103"/>
    <x v="129"/>
    <s v="106000 Completed Constr not Classfd"/>
    <n v="1"/>
    <n v="0"/>
    <n v="0"/>
    <n v="0"/>
    <n v="0"/>
    <n v="0"/>
    <n v="0"/>
    <n v="0"/>
    <s v="Wyoming"/>
    <d v="2021-12-01T00:00:00"/>
    <x v="0"/>
    <x v="8"/>
    <x v="2"/>
    <s v="Cheyenne Light Fuel &amp; Power Co"/>
    <x v="5"/>
    <x v="4"/>
  </r>
  <r>
    <n v="5"/>
    <n v="103"/>
    <x v="129"/>
    <s v="106000 Completed Constr not Classfd"/>
    <n v="1"/>
    <n v="0"/>
    <n v="0"/>
    <n v="0"/>
    <n v="0"/>
    <n v="0"/>
    <n v="0"/>
    <n v="0"/>
    <s v="Wyoming"/>
    <d v="2021-12-01T00:00:00"/>
    <x v="0"/>
    <x v="9"/>
    <x v="2"/>
    <s v="Cheyenne Light Fuel &amp; Power Co"/>
    <x v="5"/>
    <x v="4"/>
  </r>
  <r>
    <n v="5"/>
    <n v="103"/>
    <x v="129"/>
    <s v="106000 Completed Constr not Classfd"/>
    <n v="1"/>
    <n v="0"/>
    <n v="0"/>
    <n v="0"/>
    <n v="0"/>
    <n v="0"/>
    <n v="0"/>
    <n v="0"/>
    <s v="Wyoming"/>
    <d v="2021-12-01T00:00:00"/>
    <x v="0"/>
    <x v="10"/>
    <x v="2"/>
    <s v="Cheyenne Light Fuel &amp; Power Co"/>
    <x v="5"/>
    <x v="4"/>
  </r>
  <r>
    <n v="5"/>
    <n v="103"/>
    <x v="129"/>
    <s v="106000 Completed Constr not Classfd"/>
    <n v="1"/>
    <n v="0"/>
    <n v="0"/>
    <n v="0"/>
    <n v="0"/>
    <n v="0"/>
    <n v="0"/>
    <n v="0"/>
    <s v="Wyoming"/>
    <d v="2021-12-01T00:00:00"/>
    <x v="0"/>
    <x v="11"/>
    <x v="2"/>
    <s v="Cheyenne Light Fuel &amp; Power Co"/>
    <x v="5"/>
    <x v="4"/>
  </r>
  <r>
    <n v="5"/>
    <n v="103"/>
    <x v="129"/>
    <s v="106000 Completed Constr not Classfd"/>
    <n v="1"/>
    <n v="0"/>
    <n v="0"/>
    <n v="0"/>
    <n v="0"/>
    <n v="0"/>
    <n v="0"/>
    <n v="0"/>
    <s v="Wyoming"/>
    <d v="2021-12-01T00:00:00"/>
    <x v="0"/>
    <x v="12"/>
    <x v="2"/>
    <s v="Cheyenne Light Fuel &amp; Power Co"/>
    <x v="5"/>
    <x v="4"/>
  </r>
  <r>
    <n v="5"/>
    <n v="103"/>
    <x v="130"/>
    <s v="106000 Completed Constr not Classfd"/>
    <n v="1"/>
    <n v="0"/>
    <n v="0"/>
    <n v="0"/>
    <n v="0"/>
    <n v="0"/>
    <n v="0"/>
    <n v="0"/>
    <s v="Wyoming"/>
    <d v="2021-12-01T00:00:00"/>
    <x v="0"/>
    <x v="0"/>
    <x v="2"/>
    <s v="Cheyenne Light Fuel &amp; Power Co"/>
    <x v="5"/>
    <x v="6"/>
  </r>
  <r>
    <n v="5"/>
    <n v="103"/>
    <x v="130"/>
    <s v="106000 Completed Constr not Classfd"/>
    <n v="1"/>
    <n v="0"/>
    <n v="0"/>
    <n v="0"/>
    <n v="0"/>
    <n v="0"/>
    <n v="0"/>
    <n v="0"/>
    <s v="Wyoming"/>
    <d v="2021-12-01T00:00:00"/>
    <x v="0"/>
    <x v="1"/>
    <x v="2"/>
    <s v="Cheyenne Light Fuel &amp; Power Co"/>
    <x v="5"/>
    <x v="6"/>
  </r>
  <r>
    <n v="5"/>
    <n v="103"/>
    <x v="130"/>
    <s v="106000 Completed Constr not Classfd"/>
    <n v="1"/>
    <n v="0"/>
    <n v="0"/>
    <n v="0"/>
    <n v="0"/>
    <n v="0"/>
    <n v="0"/>
    <n v="0"/>
    <s v="Wyoming"/>
    <d v="2021-12-01T00:00:00"/>
    <x v="0"/>
    <x v="2"/>
    <x v="2"/>
    <s v="Cheyenne Light Fuel &amp; Power Co"/>
    <x v="5"/>
    <x v="6"/>
  </r>
  <r>
    <n v="5"/>
    <n v="103"/>
    <x v="130"/>
    <s v="106000 Completed Constr not Classfd"/>
    <n v="1"/>
    <n v="0"/>
    <n v="0"/>
    <n v="0"/>
    <n v="0"/>
    <n v="0"/>
    <n v="0"/>
    <n v="0"/>
    <s v="Wyoming"/>
    <d v="2021-12-01T00:00:00"/>
    <x v="0"/>
    <x v="3"/>
    <x v="2"/>
    <s v="Cheyenne Light Fuel &amp; Power Co"/>
    <x v="5"/>
    <x v="6"/>
  </r>
  <r>
    <n v="5"/>
    <n v="103"/>
    <x v="130"/>
    <s v="106000 Completed Constr not Classfd"/>
    <n v="1"/>
    <n v="0"/>
    <n v="0"/>
    <n v="0"/>
    <n v="0"/>
    <n v="0"/>
    <n v="0"/>
    <n v="0"/>
    <s v="Wyoming"/>
    <d v="2021-12-01T00:00:00"/>
    <x v="0"/>
    <x v="4"/>
    <x v="2"/>
    <s v="Cheyenne Light Fuel &amp; Power Co"/>
    <x v="5"/>
    <x v="6"/>
  </r>
  <r>
    <n v="5"/>
    <n v="103"/>
    <x v="130"/>
    <s v="106000 Completed Constr not Classfd"/>
    <n v="1"/>
    <n v="0"/>
    <n v="0"/>
    <n v="0"/>
    <n v="0"/>
    <n v="0"/>
    <n v="0"/>
    <n v="0"/>
    <s v="Wyoming"/>
    <d v="2021-12-01T00:00:00"/>
    <x v="0"/>
    <x v="5"/>
    <x v="2"/>
    <s v="Cheyenne Light Fuel &amp; Power Co"/>
    <x v="5"/>
    <x v="6"/>
  </r>
  <r>
    <n v="5"/>
    <n v="103"/>
    <x v="130"/>
    <s v="106000 Completed Constr not Classfd"/>
    <n v="1"/>
    <n v="0"/>
    <n v="0"/>
    <n v="0"/>
    <n v="0"/>
    <n v="0"/>
    <n v="0"/>
    <n v="0"/>
    <s v="Wyoming"/>
    <d v="2021-12-01T00:00:00"/>
    <x v="0"/>
    <x v="6"/>
    <x v="2"/>
    <s v="Cheyenne Light Fuel &amp; Power Co"/>
    <x v="5"/>
    <x v="6"/>
  </r>
  <r>
    <n v="5"/>
    <n v="103"/>
    <x v="130"/>
    <s v="106000 Completed Constr not Classfd"/>
    <n v="1"/>
    <n v="0"/>
    <n v="0"/>
    <n v="0"/>
    <n v="0"/>
    <n v="0"/>
    <n v="0"/>
    <n v="0"/>
    <s v="Wyoming"/>
    <d v="2021-12-01T00:00:00"/>
    <x v="0"/>
    <x v="7"/>
    <x v="2"/>
    <s v="Cheyenne Light Fuel &amp; Power Co"/>
    <x v="5"/>
    <x v="6"/>
  </r>
  <r>
    <n v="5"/>
    <n v="103"/>
    <x v="130"/>
    <s v="106000 Completed Constr not Classfd"/>
    <n v="1"/>
    <n v="0"/>
    <n v="0"/>
    <n v="0"/>
    <n v="0"/>
    <n v="0"/>
    <n v="0"/>
    <n v="0"/>
    <s v="Wyoming"/>
    <d v="2021-12-01T00:00:00"/>
    <x v="0"/>
    <x v="8"/>
    <x v="2"/>
    <s v="Cheyenne Light Fuel &amp; Power Co"/>
    <x v="5"/>
    <x v="6"/>
  </r>
  <r>
    <n v="5"/>
    <n v="103"/>
    <x v="130"/>
    <s v="106000 Completed Constr not Classfd"/>
    <n v="1"/>
    <n v="0"/>
    <n v="0"/>
    <n v="0"/>
    <n v="0"/>
    <n v="0"/>
    <n v="0"/>
    <n v="0"/>
    <s v="Wyoming"/>
    <d v="2021-12-01T00:00:00"/>
    <x v="0"/>
    <x v="9"/>
    <x v="2"/>
    <s v="Cheyenne Light Fuel &amp; Power Co"/>
    <x v="5"/>
    <x v="6"/>
  </r>
  <r>
    <n v="5"/>
    <n v="103"/>
    <x v="130"/>
    <s v="106000 Completed Constr not Classfd"/>
    <n v="1"/>
    <n v="0"/>
    <n v="0"/>
    <n v="0"/>
    <n v="0"/>
    <n v="0"/>
    <n v="0"/>
    <n v="0"/>
    <s v="Wyoming"/>
    <d v="2021-12-01T00:00:00"/>
    <x v="0"/>
    <x v="10"/>
    <x v="2"/>
    <s v="Cheyenne Light Fuel &amp; Power Co"/>
    <x v="5"/>
    <x v="6"/>
  </r>
  <r>
    <n v="5"/>
    <n v="103"/>
    <x v="130"/>
    <s v="106000 Completed Constr not Classfd"/>
    <n v="1"/>
    <n v="0"/>
    <n v="0"/>
    <n v="0"/>
    <n v="0"/>
    <n v="0"/>
    <n v="0"/>
    <n v="0"/>
    <s v="Wyoming"/>
    <d v="2021-12-01T00:00:00"/>
    <x v="0"/>
    <x v="11"/>
    <x v="2"/>
    <s v="Cheyenne Light Fuel &amp; Power Co"/>
    <x v="5"/>
    <x v="6"/>
  </r>
  <r>
    <n v="5"/>
    <n v="103"/>
    <x v="130"/>
    <s v="106000 Completed Constr not Classfd"/>
    <n v="1"/>
    <n v="0"/>
    <n v="0"/>
    <n v="0"/>
    <n v="0"/>
    <n v="0"/>
    <n v="0"/>
    <n v="0"/>
    <s v="Wyoming"/>
    <d v="2021-12-01T00:00:00"/>
    <x v="0"/>
    <x v="12"/>
    <x v="2"/>
    <s v="Cheyenne Light Fuel &amp; Power Co"/>
    <x v="5"/>
    <x v="6"/>
  </r>
  <r>
    <n v="5"/>
    <n v="103"/>
    <x v="134"/>
    <s v="106000 Completed Constr not Classfd"/>
    <n v="1"/>
    <n v="0"/>
    <n v="0"/>
    <n v="0"/>
    <n v="0"/>
    <n v="0"/>
    <n v="0"/>
    <n v="0"/>
    <s v="Wyoming"/>
    <d v="2021-12-01T00:00:00"/>
    <x v="0"/>
    <x v="0"/>
    <x v="2"/>
    <s v="Cheyenne Light Fuel &amp; Power Co"/>
    <x v="5"/>
    <x v="8"/>
  </r>
  <r>
    <n v="5"/>
    <n v="103"/>
    <x v="134"/>
    <s v="106000 Completed Constr not Classfd"/>
    <n v="1"/>
    <n v="0"/>
    <n v="0"/>
    <n v="0"/>
    <n v="0"/>
    <n v="0"/>
    <n v="0"/>
    <n v="0"/>
    <s v="Wyoming"/>
    <d v="2021-12-01T00:00:00"/>
    <x v="0"/>
    <x v="1"/>
    <x v="2"/>
    <s v="Cheyenne Light Fuel &amp; Power Co"/>
    <x v="5"/>
    <x v="8"/>
  </r>
  <r>
    <n v="5"/>
    <n v="103"/>
    <x v="134"/>
    <s v="106000 Completed Constr not Classfd"/>
    <n v="1"/>
    <n v="0"/>
    <n v="0"/>
    <n v="0"/>
    <n v="0"/>
    <n v="0"/>
    <n v="0"/>
    <n v="0"/>
    <s v="Wyoming"/>
    <d v="2021-12-01T00:00:00"/>
    <x v="0"/>
    <x v="2"/>
    <x v="2"/>
    <s v="Cheyenne Light Fuel &amp; Power Co"/>
    <x v="5"/>
    <x v="8"/>
  </r>
  <r>
    <n v="5"/>
    <n v="103"/>
    <x v="134"/>
    <s v="106000 Completed Constr not Classfd"/>
    <n v="1"/>
    <n v="0"/>
    <n v="0"/>
    <n v="0"/>
    <n v="0"/>
    <n v="0"/>
    <n v="0"/>
    <n v="0"/>
    <s v="Wyoming"/>
    <d v="2021-12-01T00:00:00"/>
    <x v="0"/>
    <x v="3"/>
    <x v="2"/>
    <s v="Cheyenne Light Fuel &amp; Power Co"/>
    <x v="5"/>
    <x v="8"/>
  </r>
  <r>
    <n v="5"/>
    <n v="103"/>
    <x v="134"/>
    <s v="106000 Completed Constr not Classfd"/>
    <n v="1"/>
    <n v="0"/>
    <n v="0"/>
    <n v="0"/>
    <n v="0"/>
    <n v="0"/>
    <n v="0"/>
    <n v="0"/>
    <s v="Wyoming"/>
    <d v="2021-12-01T00:00:00"/>
    <x v="0"/>
    <x v="4"/>
    <x v="2"/>
    <s v="Cheyenne Light Fuel &amp; Power Co"/>
    <x v="5"/>
    <x v="8"/>
  </r>
  <r>
    <n v="5"/>
    <n v="103"/>
    <x v="134"/>
    <s v="106000 Completed Constr not Classfd"/>
    <n v="1"/>
    <n v="0"/>
    <n v="0"/>
    <n v="0"/>
    <n v="0"/>
    <n v="0"/>
    <n v="0"/>
    <n v="0"/>
    <s v="Wyoming"/>
    <d v="2021-12-01T00:00:00"/>
    <x v="0"/>
    <x v="5"/>
    <x v="2"/>
    <s v="Cheyenne Light Fuel &amp; Power Co"/>
    <x v="5"/>
    <x v="8"/>
  </r>
  <r>
    <n v="5"/>
    <n v="103"/>
    <x v="134"/>
    <s v="106000 Completed Constr not Classfd"/>
    <n v="1"/>
    <n v="0"/>
    <n v="0"/>
    <n v="0"/>
    <n v="0"/>
    <n v="0"/>
    <n v="0"/>
    <n v="0"/>
    <s v="Wyoming"/>
    <d v="2021-12-01T00:00:00"/>
    <x v="0"/>
    <x v="6"/>
    <x v="2"/>
    <s v="Cheyenne Light Fuel &amp; Power Co"/>
    <x v="5"/>
    <x v="8"/>
  </r>
  <r>
    <n v="5"/>
    <n v="103"/>
    <x v="134"/>
    <s v="106000 Completed Constr not Classfd"/>
    <n v="1"/>
    <n v="0"/>
    <n v="0"/>
    <n v="0"/>
    <n v="0"/>
    <n v="0"/>
    <n v="0"/>
    <n v="0"/>
    <s v="Wyoming"/>
    <d v="2021-12-01T00:00:00"/>
    <x v="0"/>
    <x v="7"/>
    <x v="2"/>
    <s v="Cheyenne Light Fuel &amp; Power Co"/>
    <x v="5"/>
    <x v="8"/>
  </r>
  <r>
    <n v="5"/>
    <n v="103"/>
    <x v="134"/>
    <s v="106000 Completed Constr not Classfd"/>
    <n v="1"/>
    <n v="0"/>
    <n v="0"/>
    <n v="0"/>
    <n v="0"/>
    <n v="0"/>
    <n v="0"/>
    <n v="0"/>
    <s v="Wyoming"/>
    <d v="2021-12-01T00:00:00"/>
    <x v="0"/>
    <x v="8"/>
    <x v="2"/>
    <s v="Cheyenne Light Fuel &amp; Power Co"/>
    <x v="5"/>
    <x v="8"/>
  </r>
  <r>
    <n v="5"/>
    <n v="103"/>
    <x v="134"/>
    <s v="106000 Completed Constr not Classfd"/>
    <n v="1"/>
    <n v="0"/>
    <n v="0"/>
    <n v="0"/>
    <n v="0"/>
    <n v="0"/>
    <n v="0"/>
    <n v="0"/>
    <s v="Wyoming"/>
    <d v="2021-12-01T00:00:00"/>
    <x v="0"/>
    <x v="9"/>
    <x v="2"/>
    <s v="Cheyenne Light Fuel &amp; Power Co"/>
    <x v="5"/>
    <x v="8"/>
  </r>
  <r>
    <n v="5"/>
    <n v="103"/>
    <x v="134"/>
    <s v="106000 Completed Constr not Classfd"/>
    <n v="1"/>
    <n v="0"/>
    <n v="0"/>
    <n v="0"/>
    <n v="0"/>
    <n v="0"/>
    <n v="0"/>
    <n v="0"/>
    <s v="Wyoming"/>
    <d v="2021-12-01T00:00:00"/>
    <x v="0"/>
    <x v="10"/>
    <x v="2"/>
    <s v="Cheyenne Light Fuel &amp; Power Co"/>
    <x v="5"/>
    <x v="8"/>
  </r>
  <r>
    <n v="5"/>
    <n v="103"/>
    <x v="134"/>
    <s v="106000 Completed Constr not Classfd"/>
    <n v="1"/>
    <n v="0"/>
    <n v="0"/>
    <n v="0"/>
    <n v="0"/>
    <n v="0"/>
    <n v="0"/>
    <n v="0"/>
    <s v="Wyoming"/>
    <d v="2021-12-01T00:00:00"/>
    <x v="0"/>
    <x v="11"/>
    <x v="2"/>
    <s v="Cheyenne Light Fuel &amp; Power Co"/>
    <x v="5"/>
    <x v="8"/>
  </r>
  <r>
    <n v="5"/>
    <n v="103"/>
    <x v="134"/>
    <s v="106000 Completed Constr not Classfd"/>
    <n v="1"/>
    <n v="0"/>
    <n v="0"/>
    <n v="0"/>
    <n v="0"/>
    <n v="0"/>
    <n v="0"/>
    <n v="0"/>
    <s v="Wyoming"/>
    <d v="2021-12-01T00:00:00"/>
    <x v="0"/>
    <x v="12"/>
    <x v="2"/>
    <s v="Cheyenne Light Fuel &amp; Power Co"/>
    <x v="5"/>
    <x v="8"/>
  </r>
  <r>
    <n v="5"/>
    <n v="103"/>
    <x v="135"/>
    <s v="106000 Completed Constr not Classfd"/>
    <n v="1"/>
    <n v="0"/>
    <n v="0"/>
    <n v="0"/>
    <n v="0"/>
    <n v="0"/>
    <n v="0"/>
    <n v="0"/>
    <s v="Wyoming"/>
    <d v="2021-12-01T00:00:00"/>
    <x v="0"/>
    <x v="0"/>
    <x v="2"/>
    <s v="Cheyenne Light Fuel &amp; Power Co"/>
    <x v="5"/>
    <x v="9"/>
  </r>
  <r>
    <n v="5"/>
    <n v="103"/>
    <x v="135"/>
    <s v="106000 Completed Constr not Classfd"/>
    <n v="1"/>
    <n v="0"/>
    <n v="0"/>
    <n v="0"/>
    <n v="0"/>
    <n v="0"/>
    <n v="0"/>
    <n v="0"/>
    <s v="Wyoming"/>
    <d v="2021-12-01T00:00:00"/>
    <x v="0"/>
    <x v="1"/>
    <x v="2"/>
    <s v="Cheyenne Light Fuel &amp; Power Co"/>
    <x v="5"/>
    <x v="9"/>
  </r>
  <r>
    <n v="5"/>
    <n v="103"/>
    <x v="135"/>
    <s v="106000 Completed Constr not Classfd"/>
    <n v="1"/>
    <n v="0"/>
    <n v="0"/>
    <n v="0"/>
    <n v="0"/>
    <n v="0"/>
    <n v="0"/>
    <n v="0"/>
    <s v="Wyoming"/>
    <d v="2021-12-01T00:00:00"/>
    <x v="0"/>
    <x v="2"/>
    <x v="2"/>
    <s v="Cheyenne Light Fuel &amp; Power Co"/>
    <x v="5"/>
    <x v="9"/>
  </r>
  <r>
    <n v="5"/>
    <n v="103"/>
    <x v="135"/>
    <s v="106000 Completed Constr not Classfd"/>
    <n v="1"/>
    <n v="0"/>
    <n v="0"/>
    <n v="0"/>
    <n v="0"/>
    <n v="0"/>
    <n v="0"/>
    <n v="0"/>
    <s v="Wyoming"/>
    <d v="2021-12-01T00:00:00"/>
    <x v="0"/>
    <x v="3"/>
    <x v="2"/>
    <s v="Cheyenne Light Fuel &amp; Power Co"/>
    <x v="5"/>
    <x v="9"/>
  </r>
  <r>
    <n v="5"/>
    <n v="103"/>
    <x v="135"/>
    <s v="106000 Completed Constr not Classfd"/>
    <n v="1"/>
    <n v="0"/>
    <n v="0"/>
    <n v="0"/>
    <n v="0"/>
    <n v="0"/>
    <n v="0"/>
    <n v="0"/>
    <s v="Wyoming"/>
    <d v="2021-12-01T00:00:00"/>
    <x v="0"/>
    <x v="4"/>
    <x v="2"/>
    <s v="Cheyenne Light Fuel &amp; Power Co"/>
    <x v="5"/>
    <x v="9"/>
  </r>
  <r>
    <n v="5"/>
    <n v="103"/>
    <x v="135"/>
    <s v="106000 Completed Constr not Classfd"/>
    <n v="1"/>
    <n v="0"/>
    <n v="0"/>
    <n v="0"/>
    <n v="0"/>
    <n v="0"/>
    <n v="0"/>
    <n v="0"/>
    <s v="Wyoming"/>
    <d v="2021-12-01T00:00:00"/>
    <x v="0"/>
    <x v="5"/>
    <x v="2"/>
    <s v="Cheyenne Light Fuel &amp; Power Co"/>
    <x v="5"/>
    <x v="9"/>
  </r>
  <r>
    <n v="5"/>
    <n v="103"/>
    <x v="135"/>
    <s v="106000 Completed Constr not Classfd"/>
    <n v="1"/>
    <n v="0"/>
    <n v="0"/>
    <n v="0"/>
    <n v="0"/>
    <n v="0"/>
    <n v="0"/>
    <n v="0"/>
    <s v="Wyoming"/>
    <d v="2021-12-01T00:00:00"/>
    <x v="0"/>
    <x v="6"/>
    <x v="2"/>
    <s v="Cheyenne Light Fuel &amp; Power Co"/>
    <x v="5"/>
    <x v="9"/>
  </r>
  <r>
    <n v="5"/>
    <n v="103"/>
    <x v="135"/>
    <s v="106000 Completed Constr not Classfd"/>
    <n v="1"/>
    <n v="0"/>
    <n v="0"/>
    <n v="0"/>
    <n v="0"/>
    <n v="0"/>
    <n v="0"/>
    <n v="0"/>
    <s v="Wyoming"/>
    <d v="2021-12-01T00:00:00"/>
    <x v="0"/>
    <x v="7"/>
    <x v="2"/>
    <s v="Cheyenne Light Fuel &amp; Power Co"/>
    <x v="5"/>
    <x v="9"/>
  </r>
  <r>
    <n v="5"/>
    <n v="103"/>
    <x v="135"/>
    <s v="106000 Completed Constr not Classfd"/>
    <n v="1"/>
    <n v="0"/>
    <n v="0"/>
    <n v="0"/>
    <n v="0"/>
    <n v="0"/>
    <n v="0"/>
    <n v="0"/>
    <s v="Wyoming"/>
    <d v="2021-12-01T00:00:00"/>
    <x v="0"/>
    <x v="8"/>
    <x v="2"/>
    <s v="Cheyenne Light Fuel &amp; Power Co"/>
    <x v="5"/>
    <x v="9"/>
  </r>
  <r>
    <n v="5"/>
    <n v="103"/>
    <x v="135"/>
    <s v="106000 Completed Constr not Classfd"/>
    <n v="1"/>
    <n v="0"/>
    <n v="0"/>
    <n v="0"/>
    <n v="0"/>
    <n v="0"/>
    <n v="0"/>
    <n v="0"/>
    <s v="Wyoming"/>
    <d v="2021-12-01T00:00:00"/>
    <x v="0"/>
    <x v="9"/>
    <x v="2"/>
    <s v="Cheyenne Light Fuel &amp; Power Co"/>
    <x v="5"/>
    <x v="9"/>
  </r>
  <r>
    <n v="5"/>
    <n v="103"/>
    <x v="135"/>
    <s v="106000 Completed Constr not Classfd"/>
    <n v="1"/>
    <n v="0"/>
    <n v="0"/>
    <n v="0"/>
    <n v="0"/>
    <n v="0"/>
    <n v="0"/>
    <n v="0"/>
    <s v="Wyoming"/>
    <d v="2021-12-01T00:00:00"/>
    <x v="0"/>
    <x v="10"/>
    <x v="2"/>
    <s v="Cheyenne Light Fuel &amp; Power Co"/>
    <x v="5"/>
    <x v="9"/>
  </r>
  <r>
    <n v="5"/>
    <n v="103"/>
    <x v="135"/>
    <s v="106000 Completed Constr not Classfd"/>
    <n v="1"/>
    <n v="0"/>
    <n v="0"/>
    <n v="0"/>
    <n v="0"/>
    <n v="0"/>
    <n v="0"/>
    <n v="0"/>
    <s v="Wyoming"/>
    <d v="2021-12-01T00:00:00"/>
    <x v="0"/>
    <x v="11"/>
    <x v="2"/>
    <s v="Cheyenne Light Fuel &amp; Power Co"/>
    <x v="5"/>
    <x v="9"/>
  </r>
  <r>
    <n v="5"/>
    <n v="103"/>
    <x v="135"/>
    <s v="106000 Completed Constr not Classfd"/>
    <n v="1"/>
    <n v="0"/>
    <n v="0"/>
    <n v="0"/>
    <n v="0"/>
    <n v="0"/>
    <n v="0"/>
    <n v="0"/>
    <s v="Wyoming"/>
    <d v="2021-12-01T00:00:00"/>
    <x v="0"/>
    <x v="12"/>
    <x v="2"/>
    <s v="Cheyenne Light Fuel &amp; Power Co"/>
    <x v="5"/>
    <x v="9"/>
  </r>
  <r>
    <n v="5"/>
    <n v="103"/>
    <x v="136"/>
    <s v="106000 Completed Constr not Classfd"/>
    <n v="1"/>
    <n v="0"/>
    <n v="0"/>
    <n v="0"/>
    <n v="0"/>
    <n v="0"/>
    <n v="0"/>
    <n v="0"/>
    <s v="Wyoming"/>
    <d v="2021-12-01T00:00:00"/>
    <x v="0"/>
    <x v="0"/>
    <x v="2"/>
    <s v="Cheyenne Light Fuel &amp; Power Co"/>
    <x v="5"/>
    <x v="10"/>
  </r>
  <r>
    <n v="5"/>
    <n v="103"/>
    <x v="136"/>
    <s v="106000 Completed Constr not Classfd"/>
    <n v="1"/>
    <n v="0"/>
    <n v="0"/>
    <n v="0"/>
    <n v="0"/>
    <n v="0"/>
    <n v="0"/>
    <n v="0"/>
    <s v="Wyoming"/>
    <d v="2021-12-01T00:00:00"/>
    <x v="0"/>
    <x v="1"/>
    <x v="2"/>
    <s v="Cheyenne Light Fuel &amp; Power Co"/>
    <x v="5"/>
    <x v="10"/>
  </r>
  <r>
    <n v="5"/>
    <n v="103"/>
    <x v="136"/>
    <s v="106000 Completed Constr not Classfd"/>
    <n v="1"/>
    <n v="0"/>
    <n v="0"/>
    <n v="0"/>
    <n v="0"/>
    <n v="0"/>
    <n v="0"/>
    <n v="0"/>
    <s v="Wyoming"/>
    <d v="2021-12-01T00:00:00"/>
    <x v="0"/>
    <x v="2"/>
    <x v="2"/>
    <s v="Cheyenne Light Fuel &amp; Power Co"/>
    <x v="5"/>
    <x v="10"/>
  </r>
  <r>
    <n v="5"/>
    <n v="103"/>
    <x v="136"/>
    <s v="106000 Completed Constr not Classfd"/>
    <n v="1"/>
    <n v="0"/>
    <n v="0"/>
    <n v="0"/>
    <n v="0"/>
    <n v="0"/>
    <n v="0"/>
    <n v="0"/>
    <s v="Wyoming"/>
    <d v="2021-12-01T00:00:00"/>
    <x v="0"/>
    <x v="3"/>
    <x v="2"/>
    <s v="Cheyenne Light Fuel &amp; Power Co"/>
    <x v="5"/>
    <x v="10"/>
  </r>
  <r>
    <n v="5"/>
    <n v="103"/>
    <x v="136"/>
    <s v="106000 Completed Constr not Classfd"/>
    <n v="1"/>
    <n v="0"/>
    <n v="0"/>
    <n v="0"/>
    <n v="0"/>
    <n v="0"/>
    <n v="0"/>
    <n v="0"/>
    <s v="Wyoming"/>
    <d v="2021-12-01T00:00:00"/>
    <x v="0"/>
    <x v="4"/>
    <x v="2"/>
    <s v="Cheyenne Light Fuel &amp; Power Co"/>
    <x v="5"/>
    <x v="10"/>
  </r>
  <r>
    <n v="5"/>
    <n v="103"/>
    <x v="136"/>
    <s v="106000 Completed Constr not Classfd"/>
    <n v="1"/>
    <n v="0"/>
    <n v="0"/>
    <n v="0"/>
    <n v="0"/>
    <n v="0"/>
    <n v="0"/>
    <n v="0"/>
    <s v="Wyoming"/>
    <d v="2021-12-01T00:00:00"/>
    <x v="0"/>
    <x v="5"/>
    <x v="2"/>
    <s v="Cheyenne Light Fuel &amp; Power Co"/>
    <x v="5"/>
    <x v="10"/>
  </r>
  <r>
    <n v="5"/>
    <n v="103"/>
    <x v="136"/>
    <s v="106000 Completed Constr not Classfd"/>
    <n v="1"/>
    <n v="0"/>
    <n v="0"/>
    <n v="0"/>
    <n v="0"/>
    <n v="0"/>
    <n v="0"/>
    <n v="0"/>
    <s v="Wyoming"/>
    <d v="2021-12-01T00:00:00"/>
    <x v="0"/>
    <x v="6"/>
    <x v="2"/>
    <s v="Cheyenne Light Fuel &amp; Power Co"/>
    <x v="5"/>
    <x v="10"/>
  </r>
  <r>
    <n v="5"/>
    <n v="103"/>
    <x v="136"/>
    <s v="106000 Completed Constr not Classfd"/>
    <n v="1"/>
    <n v="0"/>
    <n v="0"/>
    <n v="0"/>
    <n v="0"/>
    <n v="0"/>
    <n v="0"/>
    <n v="0"/>
    <s v="Wyoming"/>
    <d v="2021-12-01T00:00:00"/>
    <x v="0"/>
    <x v="7"/>
    <x v="2"/>
    <s v="Cheyenne Light Fuel &amp; Power Co"/>
    <x v="5"/>
    <x v="10"/>
  </r>
  <r>
    <n v="5"/>
    <n v="103"/>
    <x v="136"/>
    <s v="106000 Completed Constr not Classfd"/>
    <n v="1"/>
    <n v="0"/>
    <n v="0"/>
    <n v="0"/>
    <n v="0"/>
    <n v="0"/>
    <n v="0"/>
    <n v="0"/>
    <s v="Wyoming"/>
    <d v="2021-12-01T00:00:00"/>
    <x v="0"/>
    <x v="8"/>
    <x v="2"/>
    <s v="Cheyenne Light Fuel &amp; Power Co"/>
    <x v="5"/>
    <x v="10"/>
  </r>
  <r>
    <n v="5"/>
    <n v="103"/>
    <x v="136"/>
    <s v="106000 Completed Constr not Classfd"/>
    <n v="1"/>
    <n v="0"/>
    <n v="0"/>
    <n v="0"/>
    <n v="0"/>
    <n v="0"/>
    <n v="0"/>
    <n v="0"/>
    <s v="Wyoming"/>
    <d v="2021-12-01T00:00:00"/>
    <x v="0"/>
    <x v="9"/>
    <x v="2"/>
    <s v="Cheyenne Light Fuel &amp; Power Co"/>
    <x v="5"/>
    <x v="10"/>
  </r>
  <r>
    <n v="5"/>
    <n v="103"/>
    <x v="136"/>
    <s v="106000 Completed Constr not Classfd"/>
    <n v="1"/>
    <n v="0"/>
    <n v="0"/>
    <n v="0"/>
    <n v="0"/>
    <n v="0"/>
    <n v="0"/>
    <n v="0"/>
    <s v="Wyoming"/>
    <d v="2021-12-01T00:00:00"/>
    <x v="0"/>
    <x v="10"/>
    <x v="2"/>
    <s v="Cheyenne Light Fuel &amp; Power Co"/>
    <x v="5"/>
    <x v="10"/>
  </r>
  <r>
    <n v="5"/>
    <n v="103"/>
    <x v="136"/>
    <s v="106000 Completed Constr not Classfd"/>
    <n v="1"/>
    <n v="0"/>
    <n v="0"/>
    <n v="0"/>
    <n v="0"/>
    <n v="0"/>
    <n v="0"/>
    <n v="0"/>
    <s v="Wyoming"/>
    <d v="2021-12-01T00:00:00"/>
    <x v="0"/>
    <x v="11"/>
    <x v="2"/>
    <s v="Cheyenne Light Fuel &amp; Power Co"/>
    <x v="5"/>
    <x v="10"/>
  </r>
  <r>
    <n v="5"/>
    <n v="103"/>
    <x v="136"/>
    <s v="106000 Completed Constr not Classfd"/>
    <n v="1"/>
    <n v="0"/>
    <n v="0"/>
    <n v="0"/>
    <n v="0"/>
    <n v="0"/>
    <n v="0"/>
    <n v="0"/>
    <s v="Wyoming"/>
    <d v="2021-12-01T00:00:00"/>
    <x v="0"/>
    <x v="12"/>
    <x v="2"/>
    <s v="Cheyenne Light Fuel &amp; Power Co"/>
    <x v="5"/>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9615DD-2113-4168-8A65-C27298984FC8}"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7:O11" firstHeaderRow="1" firstDataRow="3" firstDataCol="1" rowPageCount="1" colPageCount="1"/>
  <pivotFields count="22">
    <pivotField showAll="0"/>
    <pivotField showAll="0"/>
    <pivotField axis="axisRow" showAll="0">
      <items count="145">
        <item h="1" x="22"/>
        <item h="1" x="23"/>
        <item h="1" x="24"/>
        <item h="1" x="25"/>
        <item h="1" x="141"/>
        <item h="1" x="26"/>
        <item h="1" x="27"/>
        <item h="1" x="28"/>
        <item h="1" x="29"/>
        <item h="1" x="30"/>
        <item h="1" x="31"/>
        <item h="1" x="32"/>
        <item h="1" x="33"/>
        <item h="1" x="34"/>
        <item h="1" x="35"/>
        <item h="1" x="36"/>
        <item h="1" x="37"/>
        <item h="1" x="38"/>
        <item h="1" x="39"/>
        <item h="1" x="40"/>
        <item h="1" x="41"/>
        <item h="1" x="42"/>
        <item x="43"/>
        <item h="1" x="142"/>
        <item h="1" x="1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0"/>
        <item h="1" x="1"/>
        <item h="1" x="72"/>
        <item h="1" x="73"/>
        <item h="1" x="74"/>
        <item h="1" x="75"/>
        <item h="1" x="76"/>
        <item h="1" x="77"/>
        <item h="1" x="78"/>
        <item h="1" x="79"/>
        <item h="1" x="80"/>
        <item h="1" x="81"/>
        <item h="1" x="82"/>
        <item h="1" x="83"/>
        <item h="1" x="84"/>
        <item h="1" x="85"/>
        <item h="1" x="86"/>
        <item h="1" x="137"/>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2"/>
        <item h="1" x="3"/>
        <item h="1" x="4"/>
        <item h="1" x="5"/>
        <item h="1" x="6"/>
        <item h="1" x="138"/>
        <item h="1" x="7"/>
        <item h="1" x="8"/>
        <item h="1" x="9"/>
        <item h="1" x="10"/>
        <item h="1" x="11"/>
        <item h="1" x="139"/>
        <item h="1" x="12"/>
        <item h="1" x="13"/>
        <item h="1" x="14"/>
        <item h="1" x="140"/>
        <item h="1" x="15"/>
        <item h="1" x="16"/>
        <item h="1" x="17"/>
        <item h="1" x="18"/>
        <item h="1" x="19"/>
        <item h="1" x="20"/>
        <item h="1" x="21"/>
        <item t="default"/>
      </items>
    </pivotField>
    <pivotField showAll="0"/>
    <pivotField showAll="0"/>
    <pivotField numFmtId="43" showAll="0"/>
    <pivotField numFmtId="43" showAll="0"/>
    <pivotField numFmtId="43" showAll="0"/>
    <pivotField numFmtId="43" showAll="0"/>
    <pivotField numFmtId="43" showAll="0"/>
    <pivotField numFmtId="43" showAll="0"/>
    <pivotField dataField="1" numFmtId="43" showAll="0"/>
    <pivotField showAll="0"/>
    <pivotField numFmtId="22" showAll="0"/>
    <pivotField numFmtId="22" showAll="0"/>
    <pivotField axis="axisCol" numFmtId="22" showAll="0">
      <items count="15">
        <item x="0"/>
        <item x="1"/>
        <item x="2"/>
        <item x="3"/>
        <item x="4"/>
        <item x="5"/>
        <item x="6"/>
        <item x="7"/>
        <item x="8"/>
        <item x="9"/>
        <item x="10"/>
        <item x="11"/>
        <item x="12"/>
        <item x="13"/>
        <item t="default"/>
      </items>
    </pivotField>
    <pivotField showAll="0">
      <items count="4">
        <item x="1"/>
        <item x="0"/>
        <item x="2"/>
        <item t="default"/>
      </items>
    </pivotField>
    <pivotField showAll="0"/>
    <pivotField showAll="0"/>
    <pivotField axis="axisPage" multipleItemSelectionAllowed="1" showAll="0">
      <items count="55">
        <item h="1" x="1"/>
        <item h="1" x="53"/>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2"/>
        <item h="1" x="3"/>
        <item h="1" x="0"/>
        <item h="1" x="4"/>
        <item h="1" x="5"/>
        <item h="1" x="6"/>
        <item h="1" x="7"/>
        <item h="1" x="8"/>
        <item h="1" x="9"/>
        <item h="1" x="10"/>
        <item t="default"/>
      </items>
    </pivotField>
    <pivotField showAll="0" defaultSubtotal="0">
      <items count="6">
        <item sd="0" x="0"/>
        <item sd="0" x="1"/>
        <item sd="0" x="2"/>
        <item sd="0" x="3"/>
        <item sd="0" x="4"/>
        <item sd="0" x="5"/>
      </items>
    </pivotField>
    <pivotField axis="axisCol" showAll="0" defaultSubtotal="0">
      <items count="4">
        <item sd="0" x="0"/>
        <item x="1"/>
        <item x="2"/>
        <item sd="0" x="3"/>
      </items>
    </pivotField>
  </pivotFields>
  <rowFields count="1">
    <field x="2"/>
  </rowFields>
  <rowItems count="2">
    <i>
      <x v="22"/>
    </i>
    <i t="grand">
      <x/>
    </i>
  </rowItems>
  <colFields count="2">
    <field x="21"/>
    <field x="15"/>
  </colFields>
  <colItems count="14">
    <i>
      <x v="1"/>
      <x v="12"/>
    </i>
    <i>
      <x v="2"/>
      <x v="1"/>
    </i>
    <i r="1">
      <x v="2"/>
    </i>
    <i r="1">
      <x v="3"/>
    </i>
    <i r="1">
      <x v="4"/>
    </i>
    <i r="1">
      <x v="5"/>
    </i>
    <i r="1">
      <x v="6"/>
    </i>
    <i r="1">
      <x v="7"/>
    </i>
    <i r="1">
      <x v="8"/>
    </i>
    <i r="1">
      <x v="9"/>
    </i>
    <i r="1">
      <x v="10"/>
    </i>
    <i r="1">
      <x v="11"/>
    </i>
    <i r="1">
      <x v="12"/>
    </i>
    <i t="grand">
      <x/>
    </i>
  </colItems>
  <pageFields count="1">
    <pageField fld="19" hier="-1"/>
  </pageFields>
  <dataFields count="1">
    <dataField name="Sum of ending_balance" fld="11" baseField="2" baseItem="21" numFmtId="4"/>
  </dataFields>
  <formats count="26">
    <format dxfId="25">
      <pivotArea type="all" dataOnly="0" outline="0" fieldPosition="0"/>
    </format>
    <format dxfId="24">
      <pivotArea outline="0" collapsedLevelsAreSubtotals="1" fieldPosition="0"/>
    </format>
    <format dxfId="23">
      <pivotArea type="origin" dataOnly="0" labelOnly="1" outline="0" fieldPosition="0"/>
    </format>
    <format dxfId="22">
      <pivotArea field="21" type="button" dataOnly="0" labelOnly="1" outline="0" axis="axisCol" fieldPosition="0"/>
    </format>
    <format dxfId="21">
      <pivotArea field="15" type="button" dataOnly="0" labelOnly="1" outline="0" axis="axisCol" fieldPosition="1"/>
    </format>
    <format dxfId="20">
      <pivotArea type="topRight" dataOnly="0" labelOnly="1" outline="0" fieldPosition="0"/>
    </format>
    <format dxfId="19">
      <pivotArea field="2" type="button" dataOnly="0" labelOnly="1" outline="0" axis="axisRow"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1">
          <reference field="21" count="2">
            <x v="1"/>
            <x v="2"/>
          </reference>
        </references>
      </pivotArea>
    </format>
    <format dxfId="15">
      <pivotArea dataOnly="0" labelOnly="1" grandCol="1" outline="0" fieldPosition="0"/>
    </format>
    <format dxfId="14">
      <pivotArea dataOnly="0" labelOnly="1" fieldPosition="0">
        <references count="2">
          <reference field="15" count="1">
            <x v="12"/>
          </reference>
          <reference field="21" count="1" selected="0">
            <x v="1"/>
          </reference>
        </references>
      </pivotArea>
    </format>
    <format dxfId="13">
      <pivotArea dataOnly="0" labelOnly="1" fieldPosition="0">
        <references count="2">
          <reference field="15" count="12">
            <x v="1"/>
            <x v="2"/>
            <x v="3"/>
            <x v="4"/>
            <x v="5"/>
            <x v="6"/>
            <x v="7"/>
            <x v="8"/>
            <x v="9"/>
            <x v="10"/>
            <x v="11"/>
            <x v="12"/>
          </reference>
          <reference field="21" count="1" selected="0">
            <x v="2"/>
          </reference>
        </references>
      </pivotArea>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21" type="button" dataOnly="0" labelOnly="1" outline="0" axis="axisCol" fieldPosition="0"/>
    </format>
    <format dxfId="8">
      <pivotArea field="15" type="button" dataOnly="0" labelOnly="1" outline="0" axis="axisCol" fieldPosition="1"/>
    </format>
    <format dxfId="7">
      <pivotArea type="topRight" dataOnly="0" labelOnly="1" outline="0" fieldPosition="0"/>
    </format>
    <format dxfId="6">
      <pivotArea field="2" type="button" dataOnly="0" labelOnly="1" outline="0" axis="axisRow" fieldPosition="0"/>
    </format>
    <format dxfId="5">
      <pivotArea dataOnly="0" labelOnly="1" fieldPosition="0">
        <references count="1">
          <reference field="2" count="0"/>
        </references>
      </pivotArea>
    </format>
    <format dxfId="4">
      <pivotArea dataOnly="0" labelOnly="1" grandRow="1" outline="0" fieldPosition="0"/>
    </format>
    <format dxfId="3">
      <pivotArea dataOnly="0" labelOnly="1" fieldPosition="0">
        <references count="1">
          <reference field="21" count="2">
            <x v="1"/>
            <x v="2"/>
          </reference>
        </references>
      </pivotArea>
    </format>
    <format dxfId="2">
      <pivotArea dataOnly="0" labelOnly="1" grandCol="1" outline="0" fieldPosition="0"/>
    </format>
    <format dxfId="1">
      <pivotArea dataOnly="0" labelOnly="1" fieldPosition="0">
        <references count="2">
          <reference field="15" count="1">
            <x v="12"/>
          </reference>
          <reference field="21" count="1" selected="0">
            <x v="1"/>
          </reference>
        </references>
      </pivotArea>
    </format>
    <format dxfId="0">
      <pivotArea dataOnly="0" labelOnly="1" fieldPosition="0">
        <references count="2">
          <reference field="15" count="12">
            <x v="1"/>
            <x v="2"/>
            <x v="3"/>
            <x v="4"/>
            <x v="5"/>
            <x v="6"/>
            <x v="7"/>
            <x v="8"/>
            <x v="9"/>
            <x v="10"/>
            <x v="11"/>
            <x v="12"/>
          </reference>
          <reference field="2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D8E3-9F37-466B-B427-564E20249569}">
  <sheetPr>
    <tabColor theme="9" tint="0.59999389629810485"/>
  </sheetPr>
  <dimension ref="A1:F275"/>
  <sheetViews>
    <sheetView tabSelected="1" workbookViewId="0"/>
  </sheetViews>
  <sheetFormatPr defaultRowHeight="15"/>
  <cols>
    <col min="1" max="1" width="7.140625" style="1" customWidth="1"/>
    <col min="2" max="2" width="50.42578125" style="1" customWidth="1"/>
    <col min="3" max="3" width="47" style="1" bestFit="1" customWidth="1"/>
    <col min="4" max="4" width="47.140625" style="1" customWidth="1"/>
  </cols>
  <sheetData>
    <row r="1" spans="1:6">
      <c r="E1" s="2"/>
      <c r="F1" s="2"/>
    </row>
    <row r="2" spans="1:6">
      <c r="F2" s="1"/>
    </row>
    <row r="4" spans="1:6">
      <c r="B4" s="3" t="s">
        <v>0</v>
      </c>
      <c r="C4" s="4" t="s">
        <v>1</v>
      </c>
      <c r="D4" s="5" t="s">
        <v>2</v>
      </c>
    </row>
    <row r="5" spans="1:6">
      <c r="C5" s="6" t="s">
        <v>3</v>
      </c>
      <c r="D5" s="7" t="s">
        <v>4</v>
      </c>
    </row>
    <row r="6" spans="1:6">
      <c r="C6" s="8"/>
      <c r="D6" s="8"/>
    </row>
    <row r="7" spans="1:6">
      <c r="C7" s="9" t="s">
        <v>5</v>
      </c>
      <c r="D7" s="9"/>
    </row>
    <row r="8" spans="1:6">
      <c r="A8" s="4" t="s">
        <v>6</v>
      </c>
    </row>
    <row r="9" spans="1:6" ht="16.5" thickBot="1">
      <c r="A9" s="10" t="s">
        <v>7</v>
      </c>
      <c r="C9" s="11" t="s">
        <v>8</v>
      </c>
      <c r="D9" s="11" t="s">
        <v>9</v>
      </c>
    </row>
    <row r="10" spans="1:6">
      <c r="A10" s="4">
        <v>1</v>
      </c>
      <c r="B10" s="1" t="s">
        <v>10</v>
      </c>
    </row>
    <row r="11" spans="1:6">
      <c r="A11" s="4"/>
    </row>
    <row r="12" spans="1:6">
      <c r="A12" s="4" t="s">
        <v>11</v>
      </c>
      <c r="B12" s="1" t="s">
        <v>12</v>
      </c>
      <c r="C12" s="8" t="s">
        <v>13</v>
      </c>
      <c r="D12" s="8" t="s">
        <v>13</v>
      </c>
    </row>
    <row r="13" spans="1:6">
      <c r="A13" s="4">
        <v>2</v>
      </c>
      <c r="B13" s="1" t="s">
        <v>14</v>
      </c>
      <c r="C13" s="8" t="s">
        <v>15</v>
      </c>
      <c r="D13" s="8" t="s">
        <v>15</v>
      </c>
    </row>
    <row r="14" spans="1:6">
      <c r="A14" s="4">
        <v>3</v>
      </c>
      <c r="B14" s="1" t="s">
        <v>16</v>
      </c>
      <c r="C14" s="8" t="s">
        <v>17</v>
      </c>
      <c r="D14" s="8" t="s">
        <v>17</v>
      </c>
    </row>
    <row r="15" spans="1:6">
      <c r="A15" s="4">
        <v>4</v>
      </c>
      <c r="B15" s="12" t="s">
        <v>18</v>
      </c>
      <c r="C15" s="8"/>
      <c r="D15" s="8"/>
    </row>
    <row r="16" spans="1:6">
      <c r="A16" s="4">
        <v>5</v>
      </c>
      <c r="B16" s="12" t="s">
        <v>18</v>
      </c>
      <c r="C16" s="8"/>
      <c r="D16" s="8"/>
    </row>
    <row r="17" spans="1:4">
      <c r="A17" s="4">
        <v>6</v>
      </c>
      <c r="B17" s="1" t="s">
        <v>19</v>
      </c>
      <c r="C17" s="1" t="s">
        <v>20</v>
      </c>
      <c r="D17" s="1" t="s">
        <v>20</v>
      </c>
    </row>
    <row r="18" spans="1:4">
      <c r="A18" s="4"/>
    </row>
    <row r="19" spans="1:4">
      <c r="A19" s="4">
        <v>7</v>
      </c>
      <c r="B19" s="1" t="s">
        <v>21</v>
      </c>
      <c r="C19" s="1" t="s">
        <v>22</v>
      </c>
      <c r="D19" s="1" t="s">
        <v>22</v>
      </c>
    </row>
    <row r="20" spans="1:4">
      <c r="A20" s="4"/>
    </row>
    <row r="21" spans="1:4">
      <c r="A21" s="4"/>
      <c r="B21" s="1" t="s">
        <v>23</v>
      </c>
    </row>
    <row r="22" spans="1:4">
      <c r="A22" s="4">
        <v>8</v>
      </c>
      <c r="B22" s="1" t="s">
        <v>24</v>
      </c>
      <c r="C22" s="1" t="s">
        <v>25</v>
      </c>
      <c r="D22" s="1" t="s">
        <v>25</v>
      </c>
    </row>
    <row r="23" spans="1:4">
      <c r="A23" s="4">
        <v>9</v>
      </c>
      <c r="C23" s="8"/>
      <c r="D23" s="8"/>
    </row>
    <row r="24" spans="1:4">
      <c r="A24" s="4">
        <v>10</v>
      </c>
      <c r="B24" s="8" t="s">
        <v>26</v>
      </c>
      <c r="C24" s="8"/>
      <c r="D24" s="8"/>
    </row>
    <row r="25" spans="1:4">
      <c r="A25" s="4">
        <v>11</v>
      </c>
      <c r="B25" s="1" t="s">
        <v>27</v>
      </c>
    </row>
    <row r="26" spans="1:4">
      <c r="A26" s="4">
        <v>12</v>
      </c>
      <c r="B26" s="1" t="s">
        <v>28</v>
      </c>
      <c r="C26" s="1" t="s">
        <v>29</v>
      </c>
      <c r="D26" s="1" t="s">
        <v>29</v>
      </c>
    </row>
    <row r="27" spans="1:4">
      <c r="A27" s="4">
        <v>13</v>
      </c>
      <c r="B27" s="1" t="s">
        <v>30</v>
      </c>
      <c r="C27" s="1" t="s">
        <v>31</v>
      </c>
      <c r="D27" s="1" t="s">
        <v>31</v>
      </c>
    </row>
    <row r="28" spans="1:4">
      <c r="A28" s="4">
        <v>14</v>
      </c>
      <c r="B28" s="1" t="s">
        <v>32</v>
      </c>
      <c r="C28" s="1" t="s">
        <v>33</v>
      </c>
      <c r="D28" s="1" t="s">
        <v>33</v>
      </c>
    </row>
    <row r="29" spans="1:4">
      <c r="A29" s="4">
        <v>15</v>
      </c>
      <c r="B29" s="1" t="s">
        <v>34</v>
      </c>
      <c r="C29" s="1" t="s">
        <v>35</v>
      </c>
      <c r="D29" s="1" t="s">
        <v>35</v>
      </c>
    </row>
    <row r="30" spans="1:4">
      <c r="A30" s="4">
        <v>16</v>
      </c>
      <c r="B30" s="1" t="s">
        <v>36</v>
      </c>
      <c r="C30" s="1" t="s">
        <v>37</v>
      </c>
      <c r="D30" s="1" t="s">
        <v>37</v>
      </c>
    </row>
    <row r="31" spans="1:4">
      <c r="A31" s="4">
        <v>17</v>
      </c>
      <c r="B31" s="1" t="s">
        <v>38</v>
      </c>
      <c r="C31" s="1" t="s">
        <v>39</v>
      </c>
      <c r="D31" s="1" t="s">
        <v>39</v>
      </c>
    </row>
    <row r="35" spans="1:4">
      <c r="B35" s="3" t="s">
        <v>0</v>
      </c>
      <c r="D35" s="5" t="s">
        <v>2</v>
      </c>
    </row>
    <row r="36" spans="1:4">
      <c r="C36" s="8"/>
      <c r="D36" s="7" t="s">
        <v>40</v>
      </c>
    </row>
    <row r="37" spans="1:4">
      <c r="C37" s="8"/>
      <c r="D37" s="8"/>
    </row>
    <row r="38" spans="1:4">
      <c r="A38" s="4"/>
    </row>
    <row r="40" spans="1:4">
      <c r="B40" s="4" t="s">
        <v>41</v>
      </c>
      <c r="C40" s="4" t="s">
        <v>42</v>
      </c>
      <c r="D40" s="4" t="s">
        <v>42</v>
      </c>
    </row>
    <row r="41" spans="1:4">
      <c r="C41" s="13" t="s">
        <v>43</v>
      </c>
      <c r="D41" s="13" t="s">
        <v>43</v>
      </c>
    </row>
    <row r="42" spans="1:4">
      <c r="A42" s="4" t="s">
        <v>6</v>
      </c>
      <c r="C42" s="14" t="s">
        <v>44</v>
      </c>
      <c r="D42" s="14" t="s">
        <v>44</v>
      </c>
    </row>
    <row r="43" spans="1:4" ht="15.75" thickBot="1">
      <c r="A43" s="10" t="s">
        <v>7</v>
      </c>
      <c r="B43" s="2" t="s">
        <v>45</v>
      </c>
      <c r="C43" s="8"/>
      <c r="D43" s="8"/>
    </row>
    <row r="44" spans="1:4">
      <c r="A44" s="4"/>
      <c r="B44" s="1" t="s">
        <v>46</v>
      </c>
      <c r="C44" s="8"/>
      <c r="D44" s="8"/>
    </row>
    <row r="45" spans="1:4">
      <c r="A45" s="4">
        <v>1</v>
      </c>
      <c r="B45" s="1" t="s">
        <v>47</v>
      </c>
      <c r="C45" s="15" t="s">
        <v>48</v>
      </c>
      <c r="D45" s="15" t="s">
        <v>48</v>
      </c>
    </row>
    <row r="46" spans="1:4">
      <c r="A46" s="4">
        <v>2</v>
      </c>
      <c r="B46" s="1" t="s">
        <v>49</v>
      </c>
      <c r="C46" s="15" t="s">
        <v>50</v>
      </c>
      <c r="D46" s="15" t="s">
        <v>50</v>
      </c>
    </row>
    <row r="47" spans="1:4">
      <c r="A47" s="4">
        <v>3</v>
      </c>
      <c r="B47" s="1" t="s">
        <v>51</v>
      </c>
      <c r="C47" s="15" t="s">
        <v>52</v>
      </c>
      <c r="D47" s="15" t="s">
        <v>52</v>
      </c>
    </row>
    <row r="48" spans="1:4">
      <c r="A48" s="4">
        <v>4</v>
      </c>
      <c r="B48" s="1" t="s">
        <v>53</v>
      </c>
      <c r="C48" s="15" t="s">
        <v>54</v>
      </c>
      <c r="D48" s="15" t="s">
        <v>54</v>
      </c>
    </row>
    <row r="49" spans="1:4">
      <c r="A49" s="4">
        <v>5</v>
      </c>
      <c r="B49" s="1" t="s">
        <v>55</v>
      </c>
      <c r="C49" s="15" t="s">
        <v>56</v>
      </c>
      <c r="D49" s="15" t="s">
        <v>56</v>
      </c>
    </row>
    <row r="50" spans="1:4">
      <c r="A50" s="4">
        <v>6</v>
      </c>
      <c r="B50" s="1" t="s">
        <v>57</v>
      </c>
      <c r="C50" s="16" t="s">
        <v>58</v>
      </c>
      <c r="D50" s="16" t="s">
        <v>58</v>
      </c>
    </row>
    <row r="51" spans="1:4">
      <c r="C51" s="8"/>
      <c r="D51" s="8"/>
    </row>
    <row r="52" spans="1:4">
      <c r="B52" s="1" t="s">
        <v>59</v>
      </c>
      <c r="C52" s="8"/>
      <c r="D52" s="8"/>
    </row>
    <row r="53" spans="1:4">
      <c r="A53" s="4">
        <v>7</v>
      </c>
      <c r="B53" s="17" t="str">
        <f>+B45</f>
        <v xml:space="preserve">  Production</v>
      </c>
      <c r="C53" s="15" t="s">
        <v>60</v>
      </c>
      <c r="D53" s="15" t="s">
        <v>60</v>
      </c>
    </row>
    <row r="54" spans="1:4">
      <c r="A54" s="4">
        <v>8</v>
      </c>
      <c r="B54" s="17" t="str">
        <f>+B46</f>
        <v xml:space="preserve">  Transmission</v>
      </c>
      <c r="C54" s="15" t="s">
        <v>61</v>
      </c>
      <c r="D54" s="15" t="s">
        <v>61</v>
      </c>
    </row>
    <row r="55" spans="1:4">
      <c r="A55" s="4">
        <v>9</v>
      </c>
      <c r="B55" s="17" t="str">
        <f>+B47</f>
        <v xml:space="preserve">  Distribution</v>
      </c>
      <c r="C55" s="15" t="s">
        <v>62</v>
      </c>
      <c r="D55" s="15" t="s">
        <v>62</v>
      </c>
    </row>
    <row r="56" spans="1:4">
      <c r="A56" s="4">
        <v>10</v>
      </c>
      <c r="B56" s="17" t="str">
        <f>+B48</f>
        <v xml:space="preserve">  General &amp; Intangible</v>
      </c>
      <c r="C56" s="15" t="s">
        <v>63</v>
      </c>
      <c r="D56" s="15" t="s">
        <v>63</v>
      </c>
    </row>
    <row r="57" spans="1:4">
      <c r="A57" s="4">
        <v>11</v>
      </c>
      <c r="B57" s="17" t="str">
        <f>+B49</f>
        <v xml:space="preserve">  Common</v>
      </c>
      <c r="C57" s="15" t="s">
        <v>64</v>
      </c>
      <c r="D57" s="15" t="s">
        <v>64</v>
      </c>
    </row>
    <row r="58" spans="1:4">
      <c r="A58" s="4">
        <v>12</v>
      </c>
      <c r="B58" s="1" t="s">
        <v>65</v>
      </c>
      <c r="C58" s="16" t="s">
        <v>66</v>
      </c>
      <c r="D58" s="16" t="s">
        <v>66</v>
      </c>
    </row>
    <row r="59" spans="1:4">
      <c r="A59" s="4"/>
      <c r="C59" s="8" t="s">
        <v>11</v>
      </c>
      <c r="D59" s="8" t="s">
        <v>11</v>
      </c>
    </row>
    <row r="60" spans="1:4">
      <c r="A60" s="4"/>
      <c r="B60" s="1" t="s">
        <v>67</v>
      </c>
      <c r="C60" s="8"/>
      <c r="D60" s="8"/>
    </row>
    <row r="61" spans="1:4">
      <c r="A61" s="4">
        <v>13</v>
      </c>
      <c r="B61" s="17" t="str">
        <f>+B53</f>
        <v xml:space="preserve">  Production</v>
      </c>
      <c r="C61" s="16" t="str">
        <f>"(Line "&amp;A45&amp;" - Line "&amp;A53&amp;")"</f>
        <v>(Line 1 - Line 7)</v>
      </c>
      <c r="D61" s="16" t="str">
        <f>C61</f>
        <v>(Line 1 - Line 7)</v>
      </c>
    </row>
    <row r="62" spans="1:4">
      <c r="A62" s="4">
        <v>14</v>
      </c>
      <c r="B62" s="17" t="str">
        <f>+B54</f>
        <v xml:space="preserve">  Transmission</v>
      </c>
      <c r="C62" s="16" t="str">
        <f>"(Line "&amp;A46&amp;" - Line "&amp;A54&amp;")"</f>
        <v>(Line 2 - Line 8)</v>
      </c>
      <c r="D62" s="16" t="str">
        <f>C62</f>
        <v>(Line 2 - Line 8)</v>
      </c>
    </row>
    <row r="63" spans="1:4">
      <c r="A63" s="4">
        <v>15</v>
      </c>
      <c r="B63" s="17" t="str">
        <f>+B55</f>
        <v xml:space="preserve">  Distribution</v>
      </c>
      <c r="C63" s="16" t="str">
        <f>"(Line "&amp;A47&amp;" - Line "&amp;A55&amp;")"</f>
        <v>(Line 3 - Line 9)</v>
      </c>
      <c r="D63" s="16" t="str">
        <f>C63</f>
        <v>(Line 3 - Line 9)</v>
      </c>
    </row>
    <row r="64" spans="1:4">
      <c r="A64" s="4">
        <v>16</v>
      </c>
      <c r="B64" s="17" t="str">
        <f>+B56</f>
        <v xml:space="preserve">  General &amp; Intangible</v>
      </c>
      <c r="C64" s="16" t="str">
        <f>"(Line "&amp;A48&amp;" - Line "&amp;A56&amp;")"</f>
        <v>(Line 4 - Line 10)</v>
      </c>
      <c r="D64" s="16" t="str">
        <f>C64</f>
        <v>(Line 4 - Line 10)</v>
      </c>
    </row>
    <row r="65" spans="1:4">
      <c r="A65" s="4">
        <v>17</v>
      </c>
      <c r="B65" s="17" t="str">
        <f>+B57</f>
        <v xml:space="preserve">  Common</v>
      </c>
      <c r="C65" s="16" t="str">
        <f>"(Line "&amp;A49&amp;" - Line "&amp;A57&amp;")"</f>
        <v>(Line 5 - Line 11)</v>
      </c>
      <c r="D65" s="16" t="str">
        <f>C65</f>
        <v>(Line 5 - Line 11)</v>
      </c>
    </row>
    <row r="66" spans="1:4">
      <c r="A66" s="4">
        <v>18</v>
      </c>
      <c r="B66" s="1" t="s">
        <v>68</v>
      </c>
      <c r="C66" s="16" t="s">
        <v>69</v>
      </c>
      <c r="D66" s="16" t="s">
        <v>69</v>
      </c>
    </row>
    <row r="67" spans="1:4">
      <c r="A67" s="18"/>
      <c r="B67" s="19"/>
      <c r="C67" s="16"/>
      <c r="D67" s="16"/>
    </row>
    <row r="68" spans="1:4">
      <c r="A68" s="18" t="s">
        <v>70</v>
      </c>
      <c r="B68" s="20" t="s">
        <v>71</v>
      </c>
      <c r="C68" s="21" t="s">
        <v>72</v>
      </c>
      <c r="D68" s="21" t="s">
        <v>72</v>
      </c>
    </row>
    <row r="69" spans="1:4">
      <c r="A69" s="18"/>
      <c r="B69" s="22"/>
      <c r="C69" s="16"/>
      <c r="D69" s="16"/>
    </row>
    <row r="70" spans="1:4">
      <c r="A70" s="4"/>
      <c r="B70" s="1" t="s">
        <v>73</v>
      </c>
      <c r="C70" s="8"/>
      <c r="D70" s="8"/>
    </row>
    <row r="71" spans="1:4">
      <c r="A71" s="18">
        <f>+A66+1</f>
        <v>19</v>
      </c>
      <c r="B71" s="19" t="s">
        <v>74</v>
      </c>
      <c r="C71" s="16" t="s">
        <v>75</v>
      </c>
      <c r="D71" s="16" t="s">
        <v>75</v>
      </c>
    </row>
    <row r="72" spans="1:4">
      <c r="A72" s="18">
        <f>+A71+1</f>
        <v>20</v>
      </c>
      <c r="B72" s="19" t="s">
        <v>76</v>
      </c>
      <c r="C72" s="16" t="s">
        <v>77</v>
      </c>
      <c r="D72" s="16" t="s">
        <v>77</v>
      </c>
    </row>
    <row r="73" spans="1:4">
      <c r="A73" s="18">
        <f>+A72+1</f>
        <v>21</v>
      </c>
      <c r="B73" s="19" t="s">
        <v>78</v>
      </c>
      <c r="C73" s="16" t="s">
        <v>79</v>
      </c>
      <c r="D73" s="16" t="s">
        <v>79</v>
      </c>
    </row>
    <row r="74" spans="1:4">
      <c r="A74" s="18">
        <f>+A73+1</f>
        <v>22</v>
      </c>
      <c r="B74" s="19" t="s">
        <v>80</v>
      </c>
      <c r="C74" s="16" t="s">
        <v>81</v>
      </c>
      <c r="D74" s="16" t="s">
        <v>81</v>
      </c>
    </row>
    <row r="75" spans="1:4">
      <c r="A75" s="18">
        <f>+A74+1</f>
        <v>23</v>
      </c>
      <c r="B75" s="22" t="s">
        <v>82</v>
      </c>
      <c r="C75" s="22" t="s">
        <v>83</v>
      </c>
      <c r="D75" s="22" t="s">
        <v>83</v>
      </c>
    </row>
    <row r="76" spans="1:4">
      <c r="A76" s="18" t="s">
        <v>84</v>
      </c>
      <c r="B76" s="20" t="s">
        <v>85</v>
      </c>
      <c r="C76" s="21" t="s">
        <v>86</v>
      </c>
      <c r="D76" s="21" t="s">
        <v>86</v>
      </c>
    </row>
    <row r="77" spans="1:4">
      <c r="A77" s="18" t="s">
        <v>87</v>
      </c>
      <c r="B77" s="20" t="s">
        <v>88</v>
      </c>
      <c r="C77" s="21" t="s">
        <v>89</v>
      </c>
      <c r="D77" s="21" t="s">
        <v>89</v>
      </c>
    </row>
    <row r="78" spans="1:4">
      <c r="A78" s="18" t="s">
        <v>90</v>
      </c>
      <c r="B78" s="20" t="s">
        <v>91</v>
      </c>
      <c r="C78" s="21" t="s">
        <v>92</v>
      </c>
      <c r="D78" s="21" t="s">
        <v>92</v>
      </c>
    </row>
    <row r="79" spans="1:4">
      <c r="A79" s="18">
        <v>24</v>
      </c>
      <c r="B79" s="17" t="s">
        <v>93</v>
      </c>
      <c r="C79" s="17" t="s">
        <v>94</v>
      </c>
      <c r="D79" s="17" t="s">
        <v>94</v>
      </c>
    </row>
    <row r="80" spans="1:4">
      <c r="A80" s="4">
        <v>25</v>
      </c>
      <c r="B80" s="17" t="s">
        <v>95</v>
      </c>
      <c r="C80" s="17" t="s">
        <v>96</v>
      </c>
      <c r="D80" s="17" t="s">
        <v>96</v>
      </c>
    </row>
    <row r="81" spans="1:4">
      <c r="A81" s="4">
        <v>26</v>
      </c>
      <c r="B81" s="1" t="s">
        <v>97</v>
      </c>
      <c r="C81" s="16" t="s">
        <v>98</v>
      </c>
      <c r="D81" s="16" t="s">
        <v>98</v>
      </c>
    </row>
    <row r="82" spans="1:4">
      <c r="A82" s="4"/>
      <c r="C82" s="8"/>
      <c r="D82" s="8"/>
    </row>
    <row r="83" spans="1:4">
      <c r="A83" s="4">
        <v>27</v>
      </c>
      <c r="B83" s="1" t="s">
        <v>99</v>
      </c>
      <c r="C83" s="23" t="s">
        <v>100</v>
      </c>
      <c r="D83" s="23" t="s">
        <v>100</v>
      </c>
    </row>
    <row r="84" spans="1:4">
      <c r="A84" s="4"/>
      <c r="C84" s="8"/>
      <c r="D84" s="8"/>
    </row>
    <row r="85" spans="1:4">
      <c r="A85" s="4"/>
      <c r="B85" s="1" t="s">
        <v>101</v>
      </c>
      <c r="C85" s="16" t="s">
        <v>102</v>
      </c>
      <c r="D85" s="16" t="s">
        <v>102</v>
      </c>
    </row>
    <row r="86" spans="1:4">
      <c r="A86" s="4">
        <v>28</v>
      </c>
      <c r="B86" s="1" t="s">
        <v>103</v>
      </c>
      <c r="C86" s="22" t="s">
        <v>104</v>
      </c>
      <c r="D86" s="22" t="s">
        <v>104</v>
      </c>
    </row>
    <row r="87" spans="1:4">
      <c r="A87" s="4">
        <v>29</v>
      </c>
      <c r="B87" s="1" t="s">
        <v>105</v>
      </c>
      <c r="C87" s="23" t="s">
        <v>106</v>
      </c>
      <c r="D87" s="23" t="s">
        <v>106</v>
      </c>
    </row>
    <row r="88" spans="1:4">
      <c r="A88" s="4">
        <v>30</v>
      </c>
      <c r="B88" s="1" t="s">
        <v>107</v>
      </c>
      <c r="C88" s="15" t="s">
        <v>108</v>
      </c>
      <c r="D88" s="15" t="s">
        <v>108</v>
      </c>
    </row>
    <row r="89" spans="1:4">
      <c r="A89" s="4">
        <v>31</v>
      </c>
      <c r="B89" s="1" t="s">
        <v>109</v>
      </c>
      <c r="C89" s="16" t="s">
        <v>110</v>
      </c>
      <c r="D89" s="16" t="s">
        <v>110</v>
      </c>
    </row>
    <row r="90" spans="1:4">
      <c r="C90" s="8"/>
      <c r="D90" s="8"/>
    </row>
    <row r="91" spans="1:4">
      <c r="A91" s="4">
        <v>32</v>
      </c>
      <c r="B91" s="1" t="s">
        <v>111</v>
      </c>
      <c r="C91" s="1" t="s">
        <v>112</v>
      </c>
      <c r="D91" s="1" t="s">
        <v>112</v>
      </c>
    </row>
    <row r="96" spans="1:4">
      <c r="B96" s="3" t="s">
        <v>0</v>
      </c>
      <c r="D96" s="5" t="s">
        <v>2</v>
      </c>
    </row>
    <row r="97" spans="1:4">
      <c r="C97" s="8"/>
      <c r="D97" s="7" t="s">
        <v>113</v>
      </c>
    </row>
    <row r="98" spans="1:4">
      <c r="C98" s="8"/>
      <c r="D98" s="8"/>
    </row>
    <row r="99" spans="1:4">
      <c r="A99" s="4"/>
    </row>
    <row r="100" spans="1:4">
      <c r="A100" s="4"/>
    </row>
    <row r="101" spans="1:4">
      <c r="A101" s="4"/>
      <c r="B101" s="4" t="s">
        <v>41</v>
      </c>
      <c r="C101" s="4" t="s">
        <v>42</v>
      </c>
      <c r="D101" s="4" t="s">
        <v>42</v>
      </c>
    </row>
    <row r="102" spans="1:4">
      <c r="A102" s="4" t="s">
        <v>6</v>
      </c>
      <c r="C102" s="13" t="s">
        <v>43</v>
      </c>
      <c r="D102" s="13" t="s">
        <v>43</v>
      </c>
    </row>
    <row r="103" spans="1:4" ht="15.75" thickBot="1">
      <c r="A103" s="10" t="s">
        <v>7</v>
      </c>
      <c r="C103" s="14" t="s">
        <v>44</v>
      </c>
      <c r="D103" s="14" t="s">
        <v>44</v>
      </c>
    </row>
    <row r="104" spans="1:4">
      <c r="A104" s="4"/>
      <c r="B104" s="1" t="s">
        <v>114</v>
      </c>
      <c r="C104" s="8"/>
      <c r="D104" s="8"/>
    </row>
    <row r="105" spans="1:4">
      <c r="A105" s="4">
        <v>1</v>
      </c>
      <c r="B105" s="1" t="s">
        <v>115</v>
      </c>
      <c r="C105" s="8" t="s">
        <v>116</v>
      </c>
      <c r="D105" s="8" t="s">
        <v>116</v>
      </c>
    </row>
    <row r="106" spans="1:4">
      <c r="A106" s="4">
        <v>2</v>
      </c>
      <c r="B106" s="1" t="s">
        <v>117</v>
      </c>
      <c r="C106" s="8" t="s">
        <v>118</v>
      </c>
      <c r="D106" s="8" t="s">
        <v>118</v>
      </c>
    </row>
    <row r="107" spans="1:4">
      <c r="A107" s="4" t="s">
        <v>119</v>
      </c>
      <c r="B107" s="1" t="s">
        <v>120</v>
      </c>
      <c r="C107" s="8" t="s">
        <v>121</v>
      </c>
      <c r="D107" s="8" t="s">
        <v>121</v>
      </c>
    </row>
    <row r="108" spans="1:4">
      <c r="A108" s="4">
        <v>3</v>
      </c>
      <c r="B108" s="1" t="s">
        <v>122</v>
      </c>
      <c r="C108" s="8" t="s">
        <v>123</v>
      </c>
      <c r="D108" s="8" t="s">
        <v>123</v>
      </c>
    </row>
    <row r="109" spans="1:4">
      <c r="A109" s="4">
        <v>4</v>
      </c>
      <c r="B109" s="1" t="s">
        <v>124</v>
      </c>
      <c r="C109" s="8"/>
      <c r="D109" s="8"/>
    </row>
    <row r="110" spans="1:4">
      <c r="A110" s="4">
        <v>5</v>
      </c>
      <c r="B110" s="1" t="s">
        <v>125</v>
      </c>
      <c r="C110" s="8" t="s">
        <v>126</v>
      </c>
      <c r="D110" s="8" t="s">
        <v>126</v>
      </c>
    </row>
    <row r="111" spans="1:4">
      <c r="A111" s="4" t="s">
        <v>127</v>
      </c>
      <c r="B111" s="1" t="s">
        <v>128</v>
      </c>
      <c r="C111" s="8" t="s">
        <v>129</v>
      </c>
      <c r="D111" s="8" t="s">
        <v>129</v>
      </c>
    </row>
    <row r="112" spans="1:4">
      <c r="A112" s="4" t="s">
        <v>130</v>
      </c>
      <c r="B112" s="1" t="s">
        <v>131</v>
      </c>
      <c r="C112" s="8" t="s">
        <v>132</v>
      </c>
      <c r="D112" s="8" t="s">
        <v>132</v>
      </c>
    </row>
    <row r="113" spans="1:4">
      <c r="A113" s="4" t="s">
        <v>133</v>
      </c>
      <c r="B113" s="1" t="s">
        <v>134</v>
      </c>
      <c r="C113" s="8" t="s">
        <v>135</v>
      </c>
      <c r="D113" s="8" t="s">
        <v>135</v>
      </c>
    </row>
    <row r="114" spans="1:4">
      <c r="A114" s="4">
        <v>6</v>
      </c>
      <c r="B114" s="1" t="s">
        <v>55</v>
      </c>
      <c r="C114" s="24" t="s">
        <v>136</v>
      </c>
      <c r="D114" s="24" t="s">
        <v>136</v>
      </c>
    </row>
    <row r="115" spans="1:4">
      <c r="A115" s="4">
        <v>7</v>
      </c>
      <c r="B115" s="1" t="s">
        <v>137</v>
      </c>
      <c r="C115" s="8" t="s">
        <v>138</v>
      </c>
      <c r="D115" s="8" t="s">
        <v>138</v>
      </c>
    </row>
    <row r="116" spans="1:4">
      <c r="A116" s="4">
        <v>8</v>
      </c>
      <c r="B116" s="1" t="s">
        <v>139</v>
      </c>
      <c r="C116" s="8"/>
      <c r="D116" s="8"/>
    </row>
    <row r="117" spans="1:4">
      <c r="A117" s="4"/>
      <c r="C117" s="8"/>
      <c r="D117" s="8"/>
    </row>
    <row r="118" spans="1:4">
      <c r="A118" s="4"/>
      <c r="B118" s="1" t="s">
        <v>140</v>
      </c>
      <c r="C118" s="8"/>
      <c r="D118" s="8"/>
    </row>
    <row r="119" spans="1:4">
      <c r="A119" s="4">
        <v>9</v>
      </c>
      <c r="B119" s="17" t="str">
        <f>+B105</f>
        <v xml:space="preserve">  Transmission </v>
      </c>
      <c r="C119" s="8" t="s">
        <v>141</v>
      </c>
      <c r="D119" s="25" t="s">
        <v>142</v>
      </c>
    </row>
    <row r="120" spans="1:4">
      <c r="A120" s="4">
        <v>10</v>
      </c>
      <c r="B120" s="1" t="s">
        <v>143</v>
      </c>
      <c r="C120" s="8" t="s">
        <v>144</v>
      </c>
      <c r="D120" s="8" t="s">
        <v>144</v>
      </c>
    </row>
    <row r="121" spans="1:4">
      <c r="A121" s="4">
        <v>11</v>
      </c>
      <c r="B121" s="17" t="str">
        <f>+B114</f>
        <v xml:space="preserve">  Common</v>
      </c>
      <c r="C121" s="8" t="s">
        <v>145</v>
      </c>
      <c r="D121" s="8" t="s">
        <v>145</v>
      </c>
    </row>
    <row r="122" spans="1:4">
      <c r="A122" s="26" t="s">
        <v>146</v>
      </c>
      <c r="B122" s="20" t="s">
        <v>147</v>
      </c>
      <c r="C122" s="27" t="s">
        <v>148</v>
      </c>
      <c r="D122" s="27" t="s">
        <v>148</v>
      </c>
    </row>
    <row r="123" spans="1:4">
      <c r="A123" s="4">
        <v>12</v>
      </c>
      <c r="B123" s="1" t="s">
        <v>149</v>
      </c>
      <c r="C123" s="16" t="s">
        <v>150</v>
      </c>
      <c r="D123" s="16" t="s">
        <v>150</v>
      </c>
    </row>
    <row r="124" spans="1:4">
      <c r="A124" s="4"/>
      <c r="C124" s="8"/>
      <c r="D124" s="8"/>
    </row>
    <row r="125" spans="1:4">
      <c r="A125" s="4" t="s">
        <v>11</v>
      </c>
      <c r="B125" s="1" t="s">
        <v>151</v>
      </c>
    </row>
    <row r="126" spans="1:4">
      <c r="A126" s="4"/>
      <c r="B126" s="1" t="s">
        <v>152</v>
      </c>
    </row>
    <row r="127" spans="1:4">
      <c r="A127" s="4">
        <v>13</v>
      </c>
      <c r="B127" s="1" t="s">
        <v>153</v>
      </c>
      <c r="C127" s="8" t="s">
        <v>154</v>
      </c>
      <c r="D127" s="25" t="s">
        <v>155</v>
      </c>
    </row>
    <row r="128" spans="1:4">
      <c r="A128" s="4">
        <v>14</v>
      </c>
      <c r="B128" s="1" t="s">
        <v>156</v>
      </c>
      <c r="C128" s="28" t="str">
        <f>+C127</f>
        <v>263.i</v>
      </c>
      <c r="D128" s="25" t="s">
        <v>155</v>
      </c>
    </row>
    <row r="129" spans="1:4">
      <c r="A129" s="4">
        <v>15</v>
      </c>
      <c r="B129" s="1" t="s">
        <v>157</v>
      </c>
      <c r="C129" s="8" t="s">
        <v>11</v>
      </c>
      <c r="D129" s="8" t="s">
        <v>11</v>
      </c>
    </row>
    <row r="130" spans="1:4">
      <c r="A130" s="4">
        <v>16</v>
      </c>
      <c r="B130" s="1" t="s">
        <v>158</v>
      </c>
      <c r="C130" s="8" t="s">
        <v>154</v>
      </c>
      <c r="D130" s="25" t="s">
        <v>155</v>
      </c>
    </row>
    <row r="131" spans="1:4">
      <c r="A131" s="4">
        <v>17</v>
      </c>
      <c r="B131" s="1" t="s">
        <v>159</v>
      </c>
      <c r="C131" s="8" t="s">
        <v>154</v>
      </c>
      <c r="D131" s="25" t="s">
        <v>155</v>
      </c>
    </row>
    <row r="132" spans="1:4">
      <c r="A132" s="4">
        <v>18</v>
      </c>
      <c r="B132" s="1" t="s">
        <v>160</v>
      </c>
      <c r="C132" s="28" t="str">
        <f>+C131</f>
        <v>263.i</v>
      </c>
      <c r="D132" s="25" t="s">
        <v>155</v>
      </c>
    </row>
    <row r="133" spans="1:4">
      <c r="A133" s="4">
        <v>19</v>
      </c>
      <c r="B133" s="1" t="s">
        <v>161</v>
      </c>
      <c r="C133" s="8"/>
      <c r="D133" s="8"/>
    </row>
    <row r="134" spans="1:4">
      <c r="A134" s="4">
        <v>20</v>
      </c>
      <c r="B134" s="1" t="s">
        <v>162</v>
      </c>
      <c r="C134" s="16" t="s">
        <v>163</v>
      </c>
      <c r="D134" s="16" t="s">
        <v>163</v>
      </c>
    </row>
    <row r="135" spans="1:4">
      <c r="A135" s="4"/>
      <c r="C135" s="8"/>
      <c r="D135" s="8"/>
    </row>
    <row r="136" spans="1:4">
      <c r="A136" s="4" t="s">
        <v>11</v>
      </c>
      <c r="B136" s="1" t="s">
        <v>164</v>
      </c>
      <c r="C136" s="8" t="s">
        <v>165</v>
      </c>
      <c r="D136" s="8" t="s">
        <v>165</v>
      </c>
    </row>
    <row r="137" spans="1:4">
      <c r="A137" s="4">
        <v>21</v>
      </c>
      <c r="B137" s="29" t="s">
        <v>166</v>
      </c>
      <c r="C137" s="8"/>
      <c r="D137" s="8"/>
    </row>
    <row r="138" spans="1:4">
      <c r="A138" s="4">
        <v>22</v>
      </c>
      <c r="B138" s="1" t="s">
        <v>167</v>
      </c>
      <c r="C138" s="8"/>
      <c r="D138" s="8"/>
    </row>
    <row r="139" spans="1:4">
      <c r="A139" s="4"/>
      <c r="B139" s="1" t="s">
        <v>168</v>
      </c>
      <c r="C139" s="8"/>
      <c r="D139" s="8"/>
    </row>
    <row r="140" spans="1:4">
      <c r="A140" s="4"/>
      <c r="B140" s="1" t="s">
        <v>169</v>
      </c>
      <c r="C140" s="8"/>
      <c r="D140" s="8"/>
    </row>
    <row r="141" spans="1:4">
      <c r="A141" s="4">
        <v>23</v>
      </c>
      <c r="B141" s="29" t="s">
        <v>170</v>
      </c>
      <c r="C141" s="8"/>
      <c r="D141" s="8"/>
    </row>
    <row r="142" spans="1:4">
      <c r="A142" s="4">
        <v>24</v>
      </c>
      <c r="B142" s="1" t="s">
        <v>171</v>
      </c>
      <c r="C142" s="8" t="s">
        <v>172</v>
      </c>
      <c r="D142" s="25" t="s">
        <v>173</v>
      </c>
    </row>
    <row r="143" spans="1:4">
      <c r="A143" s="4" t="s">
        <v>174</v>
      </c>
      <c r="B143" s="19" t="s">
        <v>175</v>
      </c>
      <c r="C143" s="17" t="s">
        <v>176</v>
      </c>
      <c r="D143" s="17" t="s">
        <v>176</v>
      </c>
    </row>
    <row r="144" spans="1:4">
      <c r="A144" s="4" t="s">
        <v>177</v>
      </c>
      <c r="B144" s="19" t="s">
        <v>178</v>
      </c>
      <c r="C144" s="16" t="s">
        <v>179</v>
      </c>
      <c r="D144" s="16" t="s">
        <v>179</v>
      </c>
    </row>
    <row r="145" spans="1:4">
      <c r="A145" s="4" t="s">
        <v>180</v>
      </c>
      <c r="B145" s="19" t="s">
        <v>181</v>
      </c>
      <c r="C145" s="16" t="s">
        <v>182</v>
      </c>
      <c r="D145" s="16" t="s">
        <v>182</v>
      </c>
    </row>
    <row r="146" spans="1:4">
      <c r="A146" s="4">
        <v>25</v>
      </c>
      <c r="B146" s="29" t="s">
        <v>183</v>
      </c>
      <c r="C146" s="30" t="s">
        <v>184</v>
      </c>
      <c r="D146" s="30" t="s">
        <v>184</v>
      </c>
    </row>
    <row r="147" spans="1:4">
      <c r="A147" s="4">
        <v>26</v>
      </c>
      <c r="B147" s="1" t="s">
        <v>185</v>
      </c>
      <c r="C147" s="30" t="s">
        <v>186</v>
      </c>
      <c r="D147" s="30" t="s">
        <v>186</v>
      </c>
    </row>
    <row r="148" spans="1:4">
      <c r="A148" s="4" t="s">
        <v>187</v>
      </c>
      <c r="B148" s="22" t="s">
        <v>188</v>
      </c>
      <c r="C148" s="31" t="s">
        <v>189</v>
      </c>
      <c r="D148" s="31" t="s">
        <v>189</v>
      </c>
    </row>
    <row r="149" spans="1:4">
      <c r="A149" s="4" t="s">
        <v>190</v>
      </c>
      <c r="B149" s="22" t="s">
        <v>191</v>
      </c>
      <c r="C149" s="31" t="s">
        <v>192</v>
      </c>
      <c r="D149" s="31" t="s">
        <v>192</v>
      </c>
    </row>
    <row r="150" spans="1:4">
      <c r="A150" s="4">
        <v>27</v>
      </c>
      <c r="B150" s="29" t="s">
        <v>193</v>
      </c>
      <c r="C150" s="22" t="s">
        <v>194</v>
      </c>
      <c r="D150" s="22" t="s">
        <v>194</v>
      </c>
    </row>
    <row r="151" spans="1:4">
      <c r="A151" s="4" t="s">
        <v>11</v>
      </c>
      <c r="C151" s="32"/>
      <c r="D151" s="32"/>
    </row>
    <row r="152" spans="1:4">
      <c r="B152" s="1" t="s">
        <v>195</v>
      </c>
      <c r="C152" s="33"/>
      <c r="D152" s="33"/>
    </row>
    <row r="153" spans="1:4">
      <c r="A153" s="4">
        <v>28</v>
      </c>
      <c r="B153" s="29" t="s">
        <v>196</v>
      </c>
      <c r="C153" s="34" t="s">
        <v>197</v>
      </c>
      <c r="D153" s="34" t="s">
        <v>197</v>
      </c>
    </row>
    <row r="154" spans="1:4">
      <c r="A154" s="4"/>
    </row>
    <row r="155" spans="1:4">
      <c r="A155" s="4">
        <v>29</v>
      </c>
      <c r="B155" s="1" t="s">
        <v>198</v>
      </c>
      <c r="C155" s="8" t="s">
        <v>199</v>
      </c>
      <c r="D155" s="8" t="s">
        <v>199</v>
      </c>
    </row>
    <row r="156" spans="1:4">
      <c r="A156" s="4"/>
      <c r="C156" s="8"/>
      <c r="D156" s="8"/>
    </row>
    <row r="161" spans="1:4">
      <c r="B161" s="3" t="s">
        <v>0</v>
      </c>
      <c r="D161" s="5" t="s">
        <v>2</v>
      </c>
    </row>
    <row r="162" spans="1:4">
      <c r="C162" s="8"/>
      <c r="D162" s="7" t="s">
        <v>200</v>
      </c>
    </row>
    <row r="163" spans="1:4">
      <c r="A163" s="4"/>
    </row>
    <row r="164" spans="1:4">
      <c r="A164" s="4"/>
    </row>
    <row r="165" spans="1:4">
      <c r="A165" s="4"/>
    </row>
    <row r="166" spans="1:4">
      <c r="A166" s="4"/>
    </row>
    <row r="167" spans="1:4">
      <c r="A167" s="4" t="s">
        <v>6</v>
      </c>
      <c r="B167" s="4" t="s">
        <v>41</v>
      </c>
      <c r="C167" s="4" t="s">
        <v>42</v>
      </c>
      <c r="D167" s="4" t="s">
        <v>42</v>
      </c>
    </row>
    <row r="168" spans="1:4" ht="15.75" thickBot="1">
      <c r="A168" s="10" t="s">
        <v>7</v>
      </c>
      <c r="B168" s="1" t="s">
        <v>201</v>
      </c>
    </row>
    <row r="169" spans="1:4">
      <c r="A169" s="4">
        <v>1</v>
      </c>
      <c r="B169" s="1" t="s">
        <v>202</v>
      </c>
      <c r="C169" s="1" t="s">
        <v>203</v>
      </c>
      <c r="D169" s="1" t="s">
        <v>203</v>
      </c>
    </row>
    <row r="170" spans="1:4">
      <c r="A170" s="4">
        <v>2</v>
      </c>
      <c r="B170" s="1" t="s">
        <v>204</v>
      </c>
      <c r="C170" s="1" t="s">
        <v>205</v>
      </c>
      <c r="D170" s="1" t="s">
        <v>205</v>
      </c>
    </row>
    <row r="171" spans="1:4" ht="15.75" thickBot="1">
      <c r="A171" s="4">
        <v>3</v>
      </c>
      <c r="B171" s="35" t="s">
        <v>206</v>
      </c>
      <c r="C171" s="35" t="s">
        <v>207</v>
      </c>
      <c r="D171" s="36" t="s">
        <v>208</v>
      </c>
    </row>
    <row r="172" spans="1:4">
      <c r="A172" s="4">
        <v>4</v>
      </c>
      <c r="B172" s="1" t="s">
        <v>209</v>
      </c>
      <c r="C172" s="1" t="s">
        <v>210</v>
      </c>
      <c r="D172" s="1" t="s">
        <v>210</v>
      </c>
    </row>
    <row r="173" spans="1:4">
      <c r="A173" s="4"/>
    </row>
    <row r="174" spans="1:4">
      <c r="A174" s="4">
        <v>5</v>
      </c>
      <c r="B174" s="1" t="s">
        <v>211</v>
      </c>
      <c r="C174" s="37" t="s">
        <v>212</v>
      </c>
      <c r="D174" s="37" t="s">
        <v>212</v>
      </c>
    </row>
    <row r="175" spans="1:4">
      <c r="A175" s="4"/>
    </row>
    <row r="176" spans="1:4">
      <c r="A176" s="4"/>
      <c r="B176" s="1" t="s">
        <v>213</v>
      </c>
    </row>
    <row r="177" spans="1:4">
      <c r="A177" s="4">
        <v>6</v>
      </c>
      <c r="B177" s="1" t="s">
        <v>214</v>
      </c>
      <c r="C177" s="1" t="s">
        <v>215</v>
      </c>
      <c r="D177" s="1" t="s">
        <v>215</v>
      </c>
    </row>
    <row r="178" spans="1:4" ht="15.75" thickBot="1">
      <c r="A178" s="4">
        <v>7</v>
      </c>
      <c r="B178" s="35" t="s">
        <v>216</v>
      </c>
      <c r="C178" s="35" t="s">
        <v>217</v>
      </c>
      <c r="D178" s="35" t="s">
        <v>217</v>
      </c>
    </row>
    <row r="179" spans="1:4">
      <c r="A179" s="4">
        <v>8</v>
      </c>
      <c r="B179" s="1" t="s">
        <v>218</v>
      </c>
      <c r="C179" s="37" t="s">
        <v>219</v>
      </c>
      <c r="D179" s="37" t="s">
        <v>219</v>
      </c>
    </row>
    <row r="180" spans="1:4">
      <c r="A180" s="4"/>
    </row>
    <row r="181" spans="1:4">
      <c r="A181" s="4">
        <v>9</v>
      </c>
      <c r="B181" s="1" t="s">
        <v>220</v>
      </c>
      <c r="C181" s="1" t="s">
        <v>221</v>
      </c>
      <c r="D181" s="1" t="s">
        <v>221</v>
      </c>
    </row>
    <row r="182" spans="1:4">
      <c r="A182" s="4">
        <v>10</v>
      </c>
      <c r="B182" s="1" t="s">
        <v>222</v>
      </c>
      <c r="C182" s="1" t="s">
        <v>223</v>
      </c>
      <c r="D182" s="1" t="s">
        <v>223</v>
      </c>
    </row>
    <row r="183" spans="1:4">
      <c r="A183" s="4">
        <v>11</v>
      </c>
      <c r="B183" s="1" t="s">
        <v>224</v>
      </c>
      <c r="C183" s="1" t="s">
        <v>225</v>
      </c>
      <c r="D183" s="1" t="s">
        <v>225</v>
      </c>
    </row>
    <row r="184" spans="1:4">
      <c r="A184" s="4"/>
    </row>
    <row r="185" spans="1:4">
      <c r="A185" s="4" t="s">
        <v>11</v>
      </c>
      <c r="B185" s="1" t="s">
        <v>226</v>
      </c>
      <c r="C185" s="8"/>
      <c r="D185" s="8"/>
    </row>
    <row r="186" spans="1:4" ht="15.75" thickBot="1">
      <c r="A186" s="4" t="s">
        <v>11</v>
      </c>
      <c r="C186" s="38" t="s">
        <v>227</v>
      </c>
      <c r="D186" s="38" t="s">
        <v>227</v>
      </c>
    </row>
    <row r="187" spans="1:4">
      <c r="A187" s="4">
        <v>12</v>
      </c>
      <c r="B187" s="1" t="s">
        <v>47</v>
      </c>
      <c r="C187" s="8" t="s">
        <v>228</v>
      </c>
      <c r="D187" s="8" t="s">
        <v>228</v>
      </c>
    </row>
    <row r="188" spans="1:4">
      <c r="A188" s="4">
        <v>13</v>
      </c>
      <c r="B188" s="1" t="s">
        <v>49</v>
      </c>
      <c r="C188" s="8" t="s">
        <v>229</v>
      </c>
      <c r="D188" s="8" t="s">
        <v>229</v>
      </c>
    </row>
    <row r="189" spans="1:4">
      <c r="A189" s="4">
        <v>14</v>
      </c>
      <c r="B189" s="1" t="s">
        <v>51</v>
      </c>
      <c r="C189" s="8" t="s">
        <v>230</v>
      </c>
      <c r="D189" s="8" t="s">
        <v>230</v>
      </c>
    </row>
    <row r="190" spans="1:4">
      <c r="A190" s="4">
        <v>15</v>
      </c>
      <c r="B190" s="1" t="s">
        <v>231</v>
      </c>
      <c r="C190" s="8" t="s">
        <v>232</v>
      </c>
      <c r="D190" s="8" t="s">
        <v>232</v>
      </c>
    </row>
    <row r="191" spans="1:4">
      <c r="A191" s="4">
        <v>16</v>
      </c>
      <c r="B191" s="1" t="s">
        <v>233</v>
      </c>
      <c r="C191" s="8" t="s">
        <v>234</v>
      </c>
      <c r="D191" s="8" t="s">
        <v>234</v>
      </c>
    </row>
    <row r="192" spans="1:4">
      <c r="A192" s="4"/>
      <c r="C192" s="8"/>
      <c r="D192" s="8"/>
    </row>
    <row r="193" spans="1:4">
      <c r="A193" s="4"/>
      <c r="B193" s="1" t="s">
        <v>235</v>
      </c>
      <c r="C193" s="8"/>
      <c r="D193" s="8"/>
    </row>
    <row r="194" spans="1:4">
      <c r="A194" s="4">
        <v>17</v>
      </c>
      <c r="B194" s="1" t="s">
        <v>236</v>
      </c>
      <c r="C194" s="8" t="s">
        <v>237</v>
      </c>
      <c r="D194" s="8" t="s">
        <v>237</v>
      </c>
    </row>
    <row r="195" spans="1:4">
      <c r="A195" s="4">
        <v>18</v>
      </c>
      <c r="B195" s="1" t="s">
        <v>238</v>
      </c>
      <c r="C195" s="8" t="s">
        <v>239</v>
      </c>
      <c r="D195" s="8" t="s">
        <v>239</v>
      </c>
    </row>
    <row r="196" spans="1:4" ht="15.75" thickBot="1">
      <c r="A196" s="4">
        <v>19</v>
      </c>
      <c r="B196" s="35" t="s">
        <v>231</v>
      </c>
      <c r="C196" s="38" t="s">
        <v>240</v>
      </c>
      <c r="D196" s="38" t="s">
        <v>240</v>
      </c>
    </row>
    <row r="197" spans="1:4">
      <c r="A197" s="4">
        <v>20</v>
      </c>
      <c r="B197" s="1" t="s">
        <v>233</v>
      </c>
      <c r="C197" s="8" t="s">
        <v>241</v>
      </c>
      <c r="D197" s="8" t="s">
        <v>241</v>
      </c>
    </row>
    <row r="198" spans="1:4">
      <c r="A198" s="4"/>
      <c r="C198" s="8"/>
      <c r="D198" s="8"/>
    </row>
    <row r="199" spans="1:4">
      <c r="A199" s="4"/>
      <c r="B199" s="1" t="s">
        <v>242</v>
      </c>
      <c r="C199" s="8"/>
      <c r="D199" s="8"/>
    </row>
    <row r="200" spans="1:4">
      <c r="A200" s="4">
        <v>21</v>
      </c>
      <c r="B200" s="8" t="s">
        <v>243</v>
      </c>
      <c r="C200" s="8" t="s">
        <v>244</v>
      </c>
      <c r="D200" s="8" t="s">
        <v>244</v>
      </c>
    </row>
    <row r="201" spans="1:4">
      <c r="A201" s="4"/>
      <c r="B201" s="8"/>
      <c r="C201" s="8"/>
      <c r="D201" s="8"/>
    </row>
    <row r="202" spans="1:4">
      <c r="A202" s="4">
        <v>22</v>
      </c>
      <c r="B202" s="8" t="s">
        <v>245</v>
      </c>
      <c r="C202" s="8" t="s">
        <v>246</v>
      </c>
      <c r="D202" s="8" t="s">
        <v>246</v>
      </c>
    </row>
    <row r="203" spans="1:4">
      <c r="A203" s="4"/>
      <c r="C203" s="8"/>
      <c r="D203" s="8"/>
    </row>
    <row r="204" spans="1:4">
      <c r="A204" s="4"/>
      <c r="B204" s="39" t="s">
        <v>247</v>
      </c>
      <c r="C204" s="8"/>
      <c r="D204" s="8"/>
    </row>
    <row r="205" spans="1:4">
      <c r="A205" s="4">
        <v>23</v>
      </c>
      <c r="B205" s="8" t="s">
        <v>248</v>
      </c>
      <c r="C205" s="8" t="s">
        <v>249</v>
      </c>
      <c r="D205" s="8" t="s">
        <v>249</v>
      </c>
    </row>
    <row r="206" spans="1:4">
      <c r="A206" s="4">
        <v>24</v>
      </c>
      <c r="B206" s="8" t="s">
        <v>250</v>
      </c>
      <c r="C206" s="8" t="s">
        <v>251</v>
      </c>
      <c r="D206" s="25" t="s">
        <v>252</v>
      </c>
    </row>
    <row r="207" spans="1:4">
      <c r="A207" s="4">
        <v>25</v>
      </c>
      <c r="B207" s="1" t="s">
        <v>253</v>
      </c>
      <c r="C207" s="1" t="s">
        <v>254</v>
      </c>
      <c r="D207" s="1" t="s">
        <v>254</v>
      </c>
    </row>
    <row r="208" spans="1:4" ht="15.75" thickBot="1">
      <c r="A208" s="4">
        <v>26</v>
      </c>
      <c r="B208" s="35" t="s">
        <v>255</v>
      </c>
      <c r="C208" s="35" t="s">
        <v>256</v>
      </c>
      <c r="D208" s="35" t="s">
        <v>256</v>
      </c>
    </row>
    <row r="209" spans="1:4">
      <c r="A209" s="4">
        <v>27</v>
      </c>
      <c r="B209" s="1" t="s">
        <v>257</v>
      </c>
      <c r="C209" s="37" t="s">
        <v>258</v>
      </c>
      <c r="D209" s="37" t="s">
        <v>258</v>
      </c>
    </row>
    <row r="210" spans="1:4">
      <c r="A210" s="4"/>
      <c r="C210" s="8"/>
      <c r="D210" s="8"/>
    </row>
    <row r="211" spans="1:4">
      <c r="A211" s="4"/>
      <c r="C211" s="8"/>
      <c r="D211" s="8"/>
    </row>
    <row r="212" spans="1:4">
      <c r="A212" s="4">
        <v>28</v>
      </c>
      <c r="B212" s="1" t="s">
        <v>259</v>
      </c>
      <c r="C212" s="1" t="s">
        <v>260</v>
      </c>
      <c r="D212" s="1" t="s">
        <v>260</v>
      </c>
    </row>
    <row r="213" spans="1:4">
      <c r="A213" s="4">
        <v>29</v>
      </c>
      <c r="B213" s="1" t="s">
        <v>261</v>
      </c>
      <c r="C213" s="1" t="s">
        <v>262</v>
      </c>
      <c r="D213" s="1" t="s">
        <v>262</v>
      </c>
    </row>
    <row r="214" spans="1:4" ht="15.75" thickBot="1">
      <c r="A214" s="4">
        <v>30</v>
      </c>
      <c r="B214" s="35" t="s">
        <v>263</v>
      </c>
      <c r="C214" s="35" t="s">
        <v>264</v>
      </c>
      <c r="D214" s="35" t="s">
        <v>264</v>
      </c>
    </row>
    <row r="215" spans="1:4">
      <c r="A215" s="4">
        <v>31</v>
      </c>
      <c r="B215" s="1" t="s">
        <v>265</v>
      </c>
      <c r="C215" s="37" t="s">
        <v>266</v>
      </c>
      <c r="D215" s="37" t="s">
        <v>266</v>
      </c>
    </row>
    <row r="217" spans="1:4">
      <c r="A217" s="206"/>
      <c r="B217" s="206"/>
      <c r="C217" s="206"/>
      <c r="D217"/>
    </row>
    <row r="218" spans="1:4">
      <c r="A218" s="4">
        <v>32</v>
      </c>
      <c r="B218" s="1" t="s">
        <v>267</v>
      </c>
      <c r="C218" s="1" t="s">
        <v>268</v>
      </c>
      <c r="D218" s="1" t="s">
        <v>268</v>
      </c>
    </row>
    <row r="222" spans="1:4">
      <c r="A222" s="1" t="s">
        <v>269</v>
      </c>
      <c r="B222" s="1" t="s">
        <v>270</v>
      </c>
    </row>
    <row r="223" spans="1:4">
      <c r="B223" s="3"/>
    </row>
    <row r="224" spans="1:4">
      <c r="C224" s="8"/>
      <c r="D224" s="8"/>
    </row>
    <row r="225" spans="1:4">
      <c r="A225" s="4"/>
      <c r="B225" s="40"/>
      <c r="C225" s="4"/>
      <c r="D225" s="4"/>
    </row>
    <row r="226" spans="1:4">
      <c r="A226" s="4"/>
      <c r="B226" s="40"/>
      <c r="C226" s="4"/>
      <c r="D226" s="4"/>
    </row>
    <row r="227" spans="1:4">
      <c r="A227" s="4"/>
      <c r="B227" s="40"/>
      <c r="C227" s="4"/>
      <c r="D227" s="4"/>
    </row>
    <row r="228" spans="1:4">
      <c r="A228" s="4"/>
      <c r="B228" s="40"/>
      <c r="C228" s="4"/>
      <c r="D228" s="4"/>
    </row>
    <row r="229" spans="1:4">
      <c r="A229" s="4"/>
      <c r="B229" s="40"/>
      <c r="C229" s="4"/>
      <c r="D229" s="4"/>
    </row>
    <row r="230" spans="1:4">
      <c r="A230" s="4"/>
      <c r="B230" s="40"/>
      <c r="C230" s="4"/>
      <c r="D230" s="4"/>
    </row>
    <row r="231" spans="1:4">
      <c r="A231" s="4"/>
      <c r="B231" s="40"/>
      <c r="C231" s="4"/>
      <c r="D231" s="4"/>
    </row>
    <row r="232" spans="1:4">
      <c r="A232" s="4"/>
      <c r="B232" s="40"/>
      <c r="C232" s="4"/>
      <c r="D232" s="4"/>
    </row>
    <row r="233" spans="1:4">
      <c r="A233" s="4"/>
      <c r="B233" s="40"/>
      <c r="C233" s="4"/>
      <c r="D233" s="4"/>
    </row>
    <row r="234" spans="1:4">
      <c r="A234" s="4"/>
      <c r="B234" s="40"/>
      <c r="C234" s="4"/>
      <c r="D234" s="4"/>
    </row>
    <row r="235" spans="1:4">
      <c r="A235" s="4"/>
      <c r="B235" s="40"/>
      <c r="C235" s="4"/>
      <c r="D235" s="4"/>
    </row>
    <row r="236" spans="1:4">
      <c r="A236" s="4"/>
      <c r="B236" s="40"/>
      <c r="C236" s="4"/>
      <c r="D236" s="4"/>
    </row>
    <row r="237" spans="1:4">
      <c r="A237" s="4"/>
      <c r="B237" s="40"/>
      <c r="C237" s="4"/>
      <c r="D237" s="4"/>
    </row>
    <row r="238" spans="1:4">
      <c r="A238" s="4"/>
      <c r="B238" s="40"/>
      <c r="C238" s="4"/>
      <c r="D238" s="4"/>
    </row>
    <row r="239" spans="1:4">
      <c r="A239" s="4"/>
      <c r="B239" s="40"/>
      <c r="C239" s="4"/>
      <c r="D239" s="4"/>
    </row>
    <row r="240" spans="1:4">
      <c r="A240" s="4"/>
      <c r="B240" s="40"/>
      <c r="C240" s="4"/>
      <c r="D240" s="4"/>
    </row>
    <row r="241" spans="1:4">
      <c r="A241" s="4"/>
      <c r="B241" s="40"/>
      <c r="C241" s="4"/>
      <c r="D241" s="4"/>
    </row>
    <row r="242" spans="1:4">
      <c r="A242" s="4"/>
      <c r="B242" s="40"/>
      <c r="C242" s="4"/>
      <c r="D242" s="4"/>
    </row>
    <row r="243" spans="1:4">
      <c r="A243" s="4"/>
      <c r="B243" s="40"/>
      <c r="C243" s="4"/>
      <c r="D243" s="4"/>
    </row>
    <row r="244" spans="1:4">
      <c r="A244" s="4"/>
      <c r="B244" s="40"/>
      <c r="C244" s="4"/>
      <c r="D244" s="4"/>
    </row>
    <row r="245" spans="1:4">
      <c r="A245" s="4"/>
      <c r="B245" s="40"/>
      <c r="C245" s="4"/>
      <c r="D245" s="4"/>
    </row>
    <row r="246" spans="1:4">
      <c r="A246" s="4"/>
      <c r="B246" s="40"/>
      <c r="C246" s="4"/>
      <c r="D246" s="4"/>
    </row>
    <row r="247" spans="1:4">
      <c r="A247" s="4"/>
      <c r="B247" s="40"/>
      <c r="C247" s="4"/>
      <c r="D247" s="4"/>
    </row>
    <row r="248" spans="1:4">
      <c r="A248" s="4"/>
      <c r="B248" s="40"/>
      <c r="C248" s="4"/>
      <c r="D248" s="4"/>
    </row>
    <row r="249" spans="1:4">
      <c r="A249" s="4"/>
      <c r="B249" s="40"/>
      <c r="C249" s="4"/>
      <c r="D249" s="4"/>
    </row>
    <row r="250" spans="1:4">
      <c r="A250" s="4"/>
      <c r="B250" s="40"/>
      <c r="C250" s="4"/>
      <c r="D250" s="4"/>
    </row>
    <row r="251" spans="1:4">
      <c r="A251" s="4"/>
      <c r="B251" s="40"/>
      <c r="C251" s="4"/>
      <c r="D251" s="4"/>
    </row>
    <row r="252" spans="1:4">
      <c r="A252" s="4"/>
      <c r="B252" s="40"/>
      <c r="C252" s="4"/>
      <c r="D252" s="4"/>
    </row>
    <row r="253" spans="1:4">
      <c r="A253" s="4"/>
      <c r="B253" s="40"/>
      <c r="C253" s="4"/>
      <c r="D253" s="4"/>
    </row>
    <row r="254" spans="1:4">
      <c r="A254" s="4"/>
      <c r="B254" s="40"/>
      <c r="C254" s="4"/>
      <c r="D254" s="4"/>
    </row>
    <row r="255" spans="1:4">
      <c r="A255" s="4"/>
      <c r="B255" s="40"/>
      <c r="C255" s="4"/>
      <c r="D255" s="4"/>
    </row>
    <row r="256" spans="1:4">
      <c r="A256" s="4"/>
      <c r="B256" s="40"/>
      <c r="C256" s="4"/>
      <c r="D256" s="4"/>
    </row>
    <row r="257" spans="1:4">
      <c r="A257" s="4"/>
      <c r="B257" s="40"/>
      <c r="C257" s="4"/>
      <c r="D257" s="4"/>
    </row>
    <row r="258" spans="1:4">
      <c r="A258" s="4"/>
      <c r="B258" s="40"/>
      <c r="C258" s="4"/>
      <c r="D258" s="4"/>
    </row>
    <row r="259" spans="1:4">
      <c r="A259" s="4"/>
      <c r="B259" s="40"/>
      <c r="C259" s="4"/>
      <c r="D259" s="4"/>
    </row>
    <row r="260" spans="1:4">
      <c r="A260" s="4"/>
      <c r="B260" s="40"/>
      <c r="C260" s="4"/>
      <c r="D260" s="4"/>
    </row>
    <row r="261" spans="1:4">
      <c r="A261" s="4"/>
      <c r="B261" s="40"/>
      <c r="C261" s="4"/>
      <c r="D261" s="4"/>
    </row>
    <row r="262" spans="1:4">
      <c r="A262" s="4"/>
      <c r="B262" s="40"/>
      <c r="C262" s="4"/>
      <c r="D262" s="4"/>
    </row>
    <row r="263" spans="1:4">
      <c r="A263" s="4"/>
      <c r="B263" s="40"/>
      <c r="C263" s="4"/>
      <c r="D263" s="4"/>
    </row>
    <row r="264" spans="1:4">
      <c r="A264" s="4"/>
      <c r="B264" s="40"/>
      <c r="C264" s="4"/>
      <c r="D264" s="4"/>
    </row>
    <row r="265" spans="1:4">
      <c r="A265" s="4"/>
      <c r="B265" s="40"/>
      <c r="C265" s="4"/>
      <c r="D265" s="4"/>
    </row>
    <row r="266" spans="1:4">
      <c r="A266" s="4"/>
      <c r="B266" s="40"/>
      <c r="C266" s="4"/>
      <c r="D266" s="4"/>
    </row>
    <row r="267" spans="1:4">
      <c r="A267" s="4"/>
      <c r="B267" s="40"/>
      <c r="C267" s="4"/>
      <c r="D267" s="4"/>
    </row>
    <row r="268" spans="1:4">
      <c r="A268" s="4"/>
      <c r="B268" s="40"/>
      <c r="C268" s="4"/>
      <c r="D268" s="4"/>
    </row>
    <row r="269" spans="1:4">
      <c r="A269" s="4"/>
      <c r="B269" s="40"/>
      <c r="C269" s="4"/>
      <c r="D269" s="4"/>
    </row>
    <row r="270" spans="1:4">
      <c r="A270" s="4"/>
      <c r="B270" s="40"/>
      <c r="C270" s="4"/>
      <c r="D270" s="4"/>
    </row>
    <row r="271" spans="1:4">
      <c r="A271" s="4"/>
      <c r="B271" s="40"/>
      <c r="C271" s="4"/>
      <c r="D271" s="4"/>
    </row>
    <row r="272" spans="1:4">
      <c r="A272" s="41"/>
      <c r="C272" s="42"/>
      <c r="D272" s="42"/>
    </row>
    <row r="273" spans="1:4">
      <c r="A273" s="43"/>
      <c r="B273"/>
      <c r="C273"/>
      <c r="D273"/>
    </row>
    <row r="274" spans="1:4">
      <c r="A274" s="41"/>
      <c r="B274" s="44"/>
      <c r="C274" s="42"/>
      <c r="D274" s="42"/>
    </row>
    <row r="275" spans="1:4">
      <c r="A275" s="42"/>
      <c r="B275" s="44"/>
      <c r="C275" s="42"/>
      <c r="D275" s="42"/>
    </row>
  </sheetData>
  <mergeCells count="1">
    <mergeCell ref="A217:C21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CE1F-CC9E-4529-B34A-7129306CAA5D}">
  <dimension ref="A1:AP41"/>
  <sheetViews>
    <sheetView workbookViewId="0">
      <pane xSplit="1" ySplit="5" topLeftCell="B24" activePane="bottomRight" state="frozen"/>
      <selection activeCell="A23" sqref="A23"/>
      <selection pane="topRight" activeCell="A23" sqref="A23"/>
      <selection pane="bottomLeft" activeCell="A23" sqref="A23"/>
      <selection pane="bottomRight" activeCell="A23" sqref="A23"/>
    </sheetView>
  </sheetViews>
  <sheetFormatPr defaultColWidth="11.5703125" defaultRowHeight="12.75"/>
  <cols>
    <col min="1" max="1" width="11.5703125" style="170"/>
    <col min="2" max="3" width="21" style="170" customWidth="1"/>
    <col min="4" max="5" width="16" style="170" customWidth="1"/>
    <col min="6" max="6" width="20.42578125" style="170" customWidth="1"/>
    <col min="7" max="7" width="23" style="170" customWidth="1"/>
    <col min="8" max="9" width="15.5703125" style="170" customWidth="1"/>
    <col min="10" max="10" width="21" style="170" customWidth="1"/>
    <col min="11" max="11" width="21.5703125" style="170" customWidth="1"/>
    <col min="12" max="13" width="15" style="170" customWidth="1"/>
    <col min="14" max="14" width="20.5703125" style="170" customWidth="1"/>
    <col min="15" max="15" width="22.42578125" style="170" bestFit="1" customWidth="1"/>
    <col min="16" max="17" width="15.5703125" style="170" customWidth="1"/>
    <col min="18" max="18" width="19.42578125" style="170" customWidth="1"/>
    <col min="19" max="19" width="22.5703125" style="170" customWidth="1"/>
    <col min="20" max="21" width="16.5703125" style="170" customWidth="1"/>
    <col min="22" max="22" width="21" style="170" customWidth="1"/>
    <col min="23" max="23" width="22.5703125" style="170" customWidth="1"/>
    <col min="24" max="26" width="19.42578125" style="170" customWidth="1"/>
    <col min="27" max="27" width="24.5703125" style="170" customWidth="1"/>
    <col min="28" max="30" width="18.5703125" style="170" customWidth="1"/>
    <col min="31" max="31" width="11.5703125" style="170"/>
    <col min="32" max="32" width="21" style="170" customWidth="1"/>
    <col min="33" max="33" width="21.42578125" style="170" hidden="1" customWidth="1"/>
    <col min="34" max="35" width="0" style="170" hidden="1" customWidth="1"/>
    <col min="36" max="36" width="22.5703125" style="170" hidden="1" customWidth="1"/>
    <col min="37" max="37" width="23" style="170" hidden="1" customWidth="1"/>
    <col min="38" max="38" width="16.5703125" style="170" hidden="1" customWidth="1"/>
    <col min="39" max="39" width="0" style="170" hidden="1" customWidth="1"/>
    <col min="40" max="40" width="17.42578125" style="170" hidden="1" customWidth="1"/>
    <col min="41" max="41" width="14.42578125" style="170" hidden="1" customWidth="1"/>
    <col min="42" max="42" width="23.5703125" style="170" hidden="1" customWidth="1"/>
    <col min="43" max="16384" width="11.5703125" style="170"/>
  </cols>
  <sheetData>
    <row r="1" spans="1:42">
      <c r="A1" s="138" t="s">
        <v>5</v>
      </c>
      <c r="B1" s="138"/>
      <c r="C1" s="138"/>
      <c r="D1" s="138"/>
    </row>
    <row r="2" spans="1:42">
      <c r="A2" s="138" t="s">
        <v>611</v>
      </c>
    </row>
    <row r="4" spans="1:42">
      <c r="A4" s="171"/>
      <c r="B4" s="213" t="s">
        <v>612</v>
      </c>
      <c r="C4" s="214"/>
      <c r="D4" s="214"/>
      <c r="E4" s="215"/>
      <c r="F4" s="213" t="s">
        <v>613</v>
      </c>
      <c r="G4" s="214"/>
      <c r="H4" s="214"/>
      <c r="I4" s="215"/>
      <c r="J4" s="213" t="s">
        <v>614</v>
      </c>
      <c r="K4" s="214"/>
      <c r="L4" s="214"/>
      <c r="M4" s="215"/>
      <c r="N4" s="213" t="s">
        <v>615</v>
      </c>
      <c r="O4" s="214"/>
      <c r="P4" s="214"/>
      <c r="Q4" s="215"/>
      <c r="R4" s="213" t="s">
        <v>616</v>
      </c>
      <c r="S4" s="214"/>
      <c r="T4" s="214"/>
      <c r="U4" s="215"/>
      <c r="V4" s="213" t="s">
        <v>617</v>
      </c>
      <c r="W4" s="214"/>
      <c r="X4" s="214"/>
      <c r="Y4" s="215"/>
      <c r="Z4" s="213" t="s">
        <v>618</v>
      </c>
      <c r="AA4" s="214"/>
      <c r="AB4" s="214"/>
      <c r="AC4" s="215"/>
      <c r="AD4" s="173"/>
      <c r="AE4" s="171"/>
      <c r="AF4" s="174"/>
      <c r="AG4" s="172"/>
      <c r="AH4" s="214"/>
      <c r="AI4" s="215"/>
      <c r="AJ4" s="175"/>
      <c r="AK4" s="172"/>
      <c r="AL4" s="171"/>
      <c r="AM4" s="176"/>
      <c r="AN4" s="177"/>
      <c r="AO4" s="171"/>
      <c r="AP4" s="176"/>
    </row>
    <row r="5" spans="1:42" ht="51">
      <c r="A5" s="178" t="s">
        <v>314</v>
      </c>
      <c r="B5" s="179" t="s">
        <v>619</v>
      </c>
      <c r="C5" s="179" t="s">
        <v>620</v>
      </c>
      <c r="D5" s="179" t="s">
        <v>621</v>
      </c>
      <c r="E5" s="179" t="s">
        <v>622</v>
      </c>
      <c r="F5" s="179" t="s">
        <v>619</v>
      </c>
      <c r="G5" s="179" t="s">
        <v>620</v>
      </c>
      <c r="H5" s="179" t="s">
        <v>621</v>
      </c>
      <c r="I5" s="179" t="s">
        <v>622</v>
      </c>
      <c r="J5" s="179" t="s">
        <v>619</v>
      </c>
      <c r="K5" s="179" t="s">
        <v>620</v>
      </c>
      <c r="L5" s="179" t="s">
        <v>621</v>
      </c>
      <c r="M5" s="179" t="s">
        <v>622</v>
      </c>
      <c r="N5" s="179" t="s">
        <v>619</v>
      </c>
      <c r="O5" s="179" t="s">
        <v>620</v>
      </c>
      <c r="P5" s="179" t="s">
        <v>621</v>
      </c>
      <c r="Q5" s="179" t="s">
        <v>622</v>
      </c>
      <c r="R5" s="179" t="s">
        <v>619</v>
      </c>
      <c r="S5" s="179" t="s">
        <v>620</v>
      </c>
      <c r="T5" s="179" t="s">
        <v>621</v>
      </c>
      <c r="U5" s="179" t="s">
        <v>622</v>
      </c>
      <c r="V5" s="179" t="s">
        <v>619</v>
      </c>
      <c r="W5" s="179" t="s">
        <v>620</v>
      </c>
      <c r="X5" s="179" t="s">
        <v>621</v>
      </c>
      <c r="Y5" s="179" t="s">
        <v>622</v>
      </c>
      <c r="Z5" s="179" t="s">
        <v>619</v>
      </c>
      <c r="AA5" s="179" t="s">
        <v>620</v>
      </c>
      <c r="AB5" s="179" t="s">
        <v>621</v>
      </c>
      <c r="AC5" s="179" t="s">
        <v>622</v>
      </c>
      <c r="AD5" s="179" t="s">
        <v>623</v>
      </c>
      <c r="AE5" s="180" t="s">
        <v>624</v>
      </c>
      <c r="AF5" s="181" t="s">
        <v>625</v>
      </c>
      <c r="AG5" s="180" t="s">
        <v>626</v>
      </c>
      <c r="AH5" s="182" t="s">
        <v>627</v>
      </c>
      <c r="AI5" s="182" t="s">
        <v>402</v>
      </c>
      <c r="AJ5" s="183" t="s">
        <v>628</v>
      </c>
      <c r="AK5" s="180" t="s">
        <v>629</v>
      </c>
      <c r="AL5" s="180" t="s">
        <v>630</v>
      </c>
      <c r="AM5" s="181" t="s">
        <v>631</v>
      </c>
      <c r="AN5" s="182" t="s">
        <v>632</v>
      </c>
      <c r="AO5" s="184" t="s">
        <v>633</v>
      </c>
      <c r="AP5" s="178" t="s">
        <v>634</v>
      </c>
    </row>
    <row r="6" spans="1:42">
      <c r="A6" s="185">
        <v>43922</v>
      </c>
      <c r="B6" s="186"/>
      <c r="C6" s="186"/>
      <c r="D6" s="187"/>
      <c r="E6" s="187"/>
      <c r="F6" s="188">
        <v>2.1100000000000001E-2</v>
      </c>
      <c r="G6" s="188">
        <v>2.1100000000000001E-2</v>
      </c>
      <c r="H6" s="188">
        <v>2.7699999999999999E-2</v>
      </c>
      <c r="I6" s="188">
        <v>1.95E-2</v>
      </c>
      <c r="J6" s="187">
        <f t="shared" ref="J6:M28" si="0">F6*B6/12</f>
        <v>0</v>
      </c>
      <c r="K6" s="187">
        <f t="shared" si="0"/>
        <v>0</v>
      </c>
      <c r="L6" s="187">
        <f t="shared" si="0"/>
        <v>0</v>
      </c>
      <c r="M6" s="187">
        <f t="shared" si="0"/>
        <v>0</v>
      </c>
      <c r="N6" s="188">
        <v>0.04</v>
      </c>
      <c r="O6" s="188">
        <v>0.04</v>
      </c>
      <c r="P6" s="188">
        <v>0.04</v>
      </c>
      <c r="Q6" s="188">
        <v>0.04</v>
      </c>
      <c r="R6" s="187">
        <f t="shared" ref="R6:U28" si="1">N6*B6/12</f>
        <v>0</v>
      </c>
      <c r="S6" s="187">
        <f t="shared" si="1"/>
        <v>0</v>
      </c>
      <c r="T6" s="187">
        <f t="shared" si="1"/>
        <v>0</v>
      </c>
      <c r="U6" s="187">
        <f t="shared" si="1"/>
        <v>0</v>
      </c>
      <c r="V6" s="187">
        <f t="shared" ref="V6:Y28" si="2">J6-R6</f>
        <v>0</v>
      </c>
      <c r="W6" s="187">
        <f t="shared" si="2"/>
        <v>0</v>
      </c>
      <c r="X6" s="187">
        <f t="shared" si="2"/>
        <v>0</v>
      </c>
      <c r="Y6" s="187">
        <f t="shared" si="2"/>
        <v>0</v>
      </c>
      <c r="Z6" s="187">
        <v>0</v>
      </c>
      <c r="AA6" s="187">
        <v>0</v>
      </c>
      <c r="AB6" s="187">
        <v>0</v>
      </c>
      <c r="AC6" s="187">
        <v>0</v>
      </c>
      <c r="AD6" s="187">
        <f t="shared" ref="AD6:AD38" si="3">+AC6+AB6+AA6+Z6</f>
        <v>0</v>
      </c>
      <c r="AE6" s="189">
        <v>0.21</v>
      </c>
      <c r="AF6" s="190">
        <f>SUM(Z6:AC6)*-AE6</f>
        <v>0</v>
      </c>
      <c r="AG6" s="191">
        <v>0</v>
      </c>
      <c r="AH6" s="192">
        <v>9.1235998906161339E-2</v>
      </c>
      <c r="AI6" s="192">
        <v>1</v>
      </c>
      <c r="AJ6" s="187">
        <v>0</v>
      </c>
      <c r="AK6" s="188">
        <v>8.5000000000000006E-2</v>
      </c>
      <c r="AL6" s="188">
        <v>2.9083574847036595E-2</v>
      </c>
      <c r="AM6" s="188">
        <f t="shared" ref="AM6:AM38" si="4">(AE6/(1-AE6))*(1-AL6/AK6)</f>
        <v>0.17486893942103221</v>
      </c>
      <c r="AN6" s="193">
        <f t="shared" ref="AN6:AN38" si="5">AJ6*AK6</f>
        <v>0</v>
      </c>
      <c r="AO6" s="193">
        <f t="shared" ref="AO6:AO38" si="6">AN6*AM6</f>
        <v>0</v>
      </c>
      <c r="AP6" s="194"/>
    </row>
    <row r="7" spans="1:42">
      <c r="A7" s="185">
        <v>43952</v>
      </c>
      <c r="B7" s="187"/>
      <c r="C7" s="187"/>
      <c r="D7" s="187"/>
      <c r="E7" s="187"/>
      <c r="F7" s="188">
        <v>2.1100000000000001E-2</v>
      </c>
      <c r="G7" s="188">
        <v>2.1100000000000001E-2</v>
      </c>
      <c r="H7" s="188">
        <v>2.7699999999999999E-2</v>
      </c>
      <c r="I7" s="188">
        <v>1.95E-2</v>
      </c>
      <c r="J7" s="187">
        <f t="shared" si="0"/>
        <v>0</v>
      </c>
      <c r="K7" s="187">
        <f t="shared" si="0"/>
        <v>0</v>
      </c>
      <c r="L7" s="187">
        <f t="shared" si="0"/>
        <v>0</v>
      </c>
      <c r="M7" s="187">
        <f t="shared" si="0"/>
        <v>0</v>
      </c>
      <c r="N7" s="188">
        <v>0.04</v>
      </c>
      <c r="O7" s="188">
        <v>0.04</v>
      </c>
      <c r="P7" s="188">
        <v>0.04</v>
      </c>
      <c r="Q7" s="188">
        <v>0.04</v>
      </c>
      <c r="R7" s="187">
        <f t="shared" si="1"/>
        <v>0</v>
      </c>
      <c r="S7" s="187">
        <f t="shared" si="1"/>
        <v>0</v>
      </c>
      <c r="T7" s="187">
        <f t="shared" si="1"/>
        <v>0</v>
      </c>
      <c r="U7" s="187">
        <f t="shared" si="1"/>
        <v>0</v>
      </c>
      <c r="V7" s="187">
        <f t="shared" si="2"/>
        <v>0</v>
      </c>
      <c r="W7" s="187">
        <f t="shared" si="2"/>
        <v>0</v>
      </c>
      <c r="X7" s="187">
        <f t="shared" si="2"/>
        <v>0</v>
      </c>
      <c r="Y7" s="187">
        <f t="shared" si="2"/>
        <v>0</v>
      </c>
      <c r="Z7" s="187">
        <f t="shared" ref="Z7:AC22" si="7">Z6+V7</f>
        <v>0</v>
      </c>
      <c r="AA7" s="187">
        <f t="shared" si="7"/>
        <v>0</v>
      </c>
      <c r="AB7" s="187">
        <f t="shared" si="7"/>
        <v>0</v>
      </c>
      <c r="AC7" s="187">
        <f t="shared" si="7"/>
        <v>0</v>
      </c>
      <c r="AD7" s="187">
        <f t="shared" si="3"/>
        <v>0</v>
      </c>
      <c r="AE7" s="189">
        <v>0.21</v>
      </c>
      <c r="AF7" s="187">
        <f t="shared" ref="AF7:AF28" si="8">SUM(Z7:AC7)*-AE7</f>
        <v>0</v>
      </c>
      <c r="AG7" s="190">
        <f t="shared" ref="AG7:AG36" si="9">AG6</f>
        <v>0</v>
      </c>
      <c r="AH7" s="192">
        <v>9.1235998906161339E-2</v>
      </c>
      <c r="AI7" s="192">
        <v>1</v>
      </c>
      <c r="AJ7" s="187">
        <v>0</v>
      </c>
      <c r="AK7" s="188">
        <v>8.5000000000000006E-2</v>
      </c>
      <c r="AL7" s="188">
        <v>2.9083574847036595E-2</v>
      </c>
      <c r="AM7" s="188">
        <f t="shared" si="4"/>
        <v>0.17486893942103221</v>
      </c>
      <c r="AN7" s="193">
        <f t="shared" si="5"/>
        <v>0</v>
      </c>
      <c r="AO7" s="193">
        <f t="shared" si="6"/>
        <v>0</v>
      </c>
      <c r="AP7" s="194"/>
    </row>
    <row r="8" spans="1:42">
      <c r="A8" s="185">
        <v>43983</v>
      </c>
      <c r="B8" s="187"/>
      <c r="C8" s="187"/>
      <c r="D8" s="187"/>
      <c r="E8" s="187"/>
      <c r="F8" s="188">
        <v>2.1100000000000001E-2</v>
      </c>
      <c r="G8" s="188">
        <v>2.1100000000000001E-2</v>
      </c>
      <c r="H8" s="188">
        <v>2.7699999999999999E-2</v>
      </c>
      <c r="I8" s="188">
        <v>1.95E-2</v>
      </c>
      <c r="J8" s="187">
        <f t="shared" si="0"/>
        <v>0</v>
      </c>
      <c r="K8" s="187">
        <f t="shared" si="0"/>
        <v>0</v>
      </c>
      <c r="L8" s="187">
        <f t="shared" si="0"/>
        <v>0</v>
      </c>
      <c r="M8" s="187">
        <f t="shared" si="0"/>
        <v>0</v>
      </c>
      <c r="N8" s="188">
        <v>0.04</v>
      </c>
      <c r="O8" s="188">
        <v>0.04</v>
      </c>
      <c r="P8" s="188">
        <v>0.04</v>
      </c>
      <c r="Q8" s="188">
        <v>0.04</v>
      </c>
      <c r="R8" s="187">
        <f t="shared" si="1"/>
        <v>0</v>
      </c>
      <c r="S8" s="187">
        <f t="shared" si="1"/>
        <v>0</v>
      </c>
      <c r="T8" s="187">
        <f t="shared" si="1"/>
        <v>0</v>
      </c>
      <c r="U8" s="187">
        <f t="shared" si="1"/>
        <v>0</v>
      </c>
      <c r="V8" s="187">
        <f t="shared" si="2"/>
        <v>0</v>
      </c>
      <c r="W8" s="187">
        <f t="shared" si="2"/>
        <v>0</v>
      </c>
      <c r="X8" s="187">
        <f t="shared" si="2"/>
        <v>0</v>
      </c>
      <c r="Y8" s="187">
        <f t="shared" si="2"/>
        <v>0</v>
      </c>
      <c r="Z8" s="187">
        <f t="shared" si="7"/>
        <v>0</v>
      </c>
      <c r="AA8" s="187">
        <f t="shared" si="7"/>
        <v>0</v>
      </c>
      <c r="AB8" s="187">
        <f t="shared" si="7"/>
        <v>0</v>
      </c>
      <c r="AC8" s="187">
        <f t="shared" si="7"/>
        <v>0</v>
      </c>
      <c r="AD8" s="187">
        <f t="shared" si="3"/>
        <v>0</v>
      </c>
      <c r="AE8" s="189">
        <v>0.21</v>
      </c>
      <c r="AF8" s="187">
        <f t="shared" si="8"/>
        <v>0</v>
      </c>
      <c r="AG8" s="190">
        <f t="shared" si="9"/>
        <v>0</v>
      </c>
      <c r="AH8" s="192">
        <v>9.1235998906161339E-2</v>
      </c>
      <c r="AI8" s="192">
        <v>1</v>
      </c>
      <c r="AJ8" s="187">
        <v>0</v>
      </c>
      <c r="AK8" s="188">
        <v>8.5000000000000006E-2</v>
      </c>
      <c r="AL8" s="188">
        <v>2.9083574847036595E-2</v>
      </c>
      <c r="AM8" s="188">
        <f t="shared" si="4"/>
        <v>0.17486893942103221</v>
      </c>
      <c r="AN8" s="193">
        <f>AJ8*AK8</f>
        <v>0</v>
      </c>
      <c r="AO8" s="193">
        <f t="shared" si="6"/>
        <v>0</v>
      </c>
      <c r="AP8" s="194"/>
    </row>
    <row r="9" spans="1:42">
      <c r="A9" s="185">
        <v>44013</v>
      </c>
      <c r="B9" s="187"/>
      <c r="C9" s="187"/>
      <c r="D9" s="187"/>
      <c r="E9" s="187"/>
      <c r="F9" s="188">
        <v>2.1100000000000001E-2</v>
      </c>
      <c r="G9" s="188">
        <v>2.1100000000000001E-2</v>
      </c>
      <c r="H9" s="188">
        <v>2.7699999999999999E-2</v>
      </c>
      <c r="I9" s="188">
        <v>1.95E-2</v>
      </c>
      <c r="J9" s="187">
        <f t="shared" si="0"/>
        <v>0</v>
      </c>
      <c r="K9" s="187">
        <f t="shared" si="0"/>
        <v>0</v>
      </c>
      <c r="L9" s="187">
        <f t="shared" si="0"/>
        <v>0</v>
      </c>
      <c r="M9" s="187">
        <f t="shared" si="0"/>
        <v>0</v>
      </c>
      <c r="N9" s="188">
        <v>0.04</v>
      </c>
      <c r="O9" s="188">
        <v>0.04</v>
      </c>
      <c r="P9" s="188">
        <v>0.04</v>
      </c>
      <c r="Q9" s="188">
        <v>0.04</v>
      </c>
      <c r="R9" s="187">
        <f t="shared" si="1"/>
        <v>0</v>
      </c>
      <c r="S9" s="187">
        <f t="shared" si="1"/>
        <v>0</v>
      </c>
      <c r="T9" s="187">
        <f t="shared" si="1"/>
        <v>0</v>
      </c>
      <c r="U9" s="187">
        <f t="shared" si="1"/>
        <v>0</v>
      </c>
      <c r="V9" s="187">
        <f t="shared" si="2"/>
        <v>0</v>
      </c>
      <c r="W9" s="187">
        <f t="shared" si="2"/>
        <v>0</v>
      </c>
      <c r="X9" s="187">
        <f t="shared" si="2"/>
        <v>0</v>
      </c>
      <c r="Y9" s="187">
        <f t="shared" si="2"/>
        <v>0</v>
      </c>
      <c r="Z9" s="187">
        <f t="shared" si="7"/>
        <v>0</v>
      </c>
      <c r="AA9" s="187">
        <f t="shared" si="7"/>
        <v>0</v>
      </c>
      <c r="AB9" s="187">
        <f t="shared" si="7"/>
        <v>0</v>
      </c>
      <c r="AC9" s="187">
        <f t="shared" si="7"/>
        <v>0</v>
      </c>
      <c r="AD9" s="187">
        <f t="shared" si="3"/>
        <v>0</v>
      </c>
      <c r="AE9" s="189">
        <v>0.21</v>
      </c>
      <c r="AF9" s="187">
        <f t="shared" si="8"/>
        <v>0</v>
      </c>
      <c r="AG9" s="190">
        <f t="shared" si="9"/>
        <v>0</v>
      </c>
      <c r="AH9" s="192">
        <v>9.1235998906161339E-2</v>
      </c>
      <c r="AI9" s="192">
        <v>1</v>
      </c>
      <c r="AJ9" s="187">
        <v>0</v>
      </c>
      <c r="AK9" s="188">
        <v>8.5000000000000006E-2</v>
      </c>
      <c r="AL9" s="188">
        <v>2.9083574847036595E-2</v>
      </c>
      <c r="AM9" s="188">
        <f t="shared" si="4"/>
        <v>0.17486893942103221</v>
      </c>
      <c r="AN9" s="193">
        <f>AJ9*AK9</f>
        <v>0</v>
      </c>
      <c r="AO9" s="193">
        <f t="shared" si="6"/>
        <v>0</v>
      </c>
      <c r="AP9" s="194"/>
    </row>
    <row r="10" spans="1:42">
      <c r="A10" s="185">
        <v>44044</v>
      </c>
      <c r="B10" s="187"/>
      <c r="C10" s="187"/>
      <c r="D10" s="187"/>
      <c r="E10" s="187"/>
      <c r="F10" s="188">
        <v>2.1100000000000001E-2</v>
      </c>
      <c r="G10" s="188">
        <v>2.1100000000000001E-2</v>
      </c>
      <c r="H10" s="188">
        <v>2.7699999999999999E-2</v>
      </c>
      <c r="I10" s="188">
        <v>1.95E-2</v>
      </c>
      <c r="J10" s="187">
        <f t="shared" si="0"/>
        <v>0</v>
      </c>
      <c r="K10" s="187">
        <f t="shared" si="0"/>
        <v>0</v>
      </c>
      <c r="L10" s="187">
        <f t="shared" si="0"/>
        <v>0</v>
      </c>
      <c r="M10" s="187">
        <f t="shared" si="0"/>
        <v>0</v>
      </c>
      <c r="N10" s="188">
        <v>0.04</v>
      </c>
      <c r="O10" s="188">
        <v>0.04</v>
      </c>
      <c r="P10" s="188">
        <v>0.04</v>
      </c>
      <c r="Q10" s="188">
        <v>0.04</v>
      </c>
      <c r="R10" s="187">
        <f t="shared" si="1"/>
        <v>0</v>
      </c>
      <c r="S10" s="187">
        <f t="shared" si="1"/>
        <v>0</v>
      </c>
      <c r="T10" s="187">
        <f t="shared" si="1"/>
        <v>0</v>
      </c>
      <c r="U10" s="187">
        <f t="shared" si="1"/>
        <v>0</v>
      </c>
      <c r="V10" s="187">
        <f t="shared" si="2"/>
        <v>0</v>
      </c>
      <c r="W10" s="187">
        <f t="shared" si="2"/>
        <v>0</v>
      </c>
      <c r="X10" s="187">
        <f t="shared" si="2"/>
        <v>0</v>
      </c>
      <c r="Y10" s="187">
        <f t="shared" si="2"/>
        <v>0</v>
      </c>
      <c r="Z10" s="187">
        <f t="shared" si="7"/>
        <v>0</v>
      </c>
      <c r="AA10" s="187">
        <f t="shared" si="7"/>
        <v>0</v>
      </c>
      <c r="AB10" s="187">
        <f t="shared" si="7"/>
        <v>0</v>
      </c>
      <c r="AC10" s="187">
        <f t="shared" si="7"/>
        <v>0</v>
      </c>
      <c r="AD10" s="187">
        <f t="shared" si="3"/>
        <v>0</v>
      </c>
      <c r="AE10" s="189">
        <v>0.21</v>
      </c>
      <c r="AF10" s="187">
        <f t="shared" si="8"/>
        <v>0</v>
      </c>
      <c r="AG10" s="190">
        <f t="shared" si="9"/>
        <v>0</v>
      </c>
      <c r="AH10" s="192">
        <v>9.1235998906161339E-2</v>
      </c>
      <c r="AI10" s="192">
        <v>1</v>
      </c>
      <c r="AJ10" s="187">
        <v>0</v>
      </c>
      <c r="AK10" s="188">
        <v>8.5000000000000006E-2</v>
      </c>
      <c r="AL10" s="188">
        <v>2.9083574847036595E-2</v>
      </c>
      <c r="AM10" s="188">
        <f t="shared" si="4"/>
        <v>0.17486893942103221</v>
      </c>
      <c r="AN10" s="193">
        <f t="shared" si="5"/>
        <v>0</v>
      </c>
      <c r="AO10" s="193">
        <f t="shared" si="6"/>
        <v>0</v>
      </c>
      <c r="AP10" s="194"/>
    </row>
    <row r="11" spans="1:42">
      <c r="A11" s="185">
        <v>44075</v>
      </c>
      <c r="B11" s="187"/>
      <c r="C11" s="187"/>
      <c r="D11" s="187"/>
      <c r="E11" s="187"/>
      <c r="F11" s="188">
        <v>2.1100000000000001E-2</v>
      </c>
      <c r="G11" s="188">
        <v>2.1100000000000001E-2</v>
      </c>
      <c r="H11" s="188">
        <v>2.7699999999999999E-2</v>
      </c>
      <c r="I11" s="188">
        <v>1.95E-2</v>
      </c>
      <c r="J11" s="187">
        <f t="shared" si="0"/>
        <v>0</v>
      </c>
      <c r="K11" s="187">
        <f t="shared" si="0"/>
        <v>0</v>
      </c>
      <c r="L11" s="187">
        <f t="shared" si="0"/>
        <v>0</v>
      </c>
      <c r="M11" s="187">
        <f t="shared" si="0"/>
        <v>0</v>
      </c>
      <c r="N11" s="188">
        <v>0.04</v>
      </c>
      <c r="O11" s="188">
        <v>0.04</v>
      </c>
      <c r="P11" s="188">
        <v>0.04</v>
      </c>
      <c r="Q11" s="188">
        <v>0.04</v>
      </c>
      <c r="R11" s="187">
        <f t="shared" si="1"/>
        <v>0</v>
      </c>
      <c r="S11" s="187">
        <f t="shared" si="1"/>
        <v>0</v>
      </c>
      <c r="T11" s="187">
        <f t="shared" si="1"/>
        <v>0</v>
      </c>
      <c r="U11" s="187">
        <f t="shared" si="1"/>
        <v>0</v>
      </c>
      <c r="V11" s="187">
        <f t="shared" si="2"/>
        <v>0</v>
      </c>
      <c r="W11" s="187">
        <f t="shared" si="2"/>
        <v>0</v>
      </c>
      <c r="X11" s="187">
        <f t="shared" si="2"/>
        <v>0</v>
      </c>
      <c r="Y11" s="187">
        <f t="shared" si="2"/>
        <v>0</v>
      </c>
      <c r="Z11" s="187">
        <f t="shared" si="7"/>
        <v>0</v>
      </c>
      <c r="AA11" s="187">
        <f t="shared" si="7"/>
        <v>0</v>
      </c>
      <c r="AB11" s="187">
        <f t="shared" si="7"/>
        <v>0</v>
      </c>
      <c r="AC11" s="187">
        <f t="shared" si="7"/>
        <v>0</v>
      </c>
      <c r="AD11" s="187">
        <f t="shared" si="3"/>
        <v>0</v>
      </c>
      <c r="AE11" s="189">
        <v>0.21</v>
      </c>
      <c r="AF11" s="187">
        <f t="shared" si="8"/>
        <v>0</v>
      </c>
      <c r="AG11" s="190">
        <v>0</v>
      </c>
      <c r="AH11" s="192">
        <v>9.1235998906161339E-2</v>
      </c>
      <c r="AI11" s="192">
        <v>1</v>
      </c>
      <c r="AJ11" s="187">
        <v>0</v>
      </c>
      <c r="AK11" s="188">
        <v>8.5000000000000006E-2</v>
      </c>
      <c r="AL11" s="188">
        <v>2.9083574847036595E-2</v>
      </c>
      <c r="AM11" s="188">
        <f t="shared" si="4"/>
        <v>0.17486893942103221</v>
      </c>
      <c r="AN11" s="193">
        <f t="shared" si="5"/>
        <v>0</v>
      </c>
      <c r="AO11" s="193">
        <f t="shared" si="6"/>
        <v>0</v>
      </c>
      <c r="AP11" s="194"/>
    </row>
    <row r="12" spans="1:42">
      <c r="A12" s="185">
        <v>44105</v>
      </c>
      <c r="B12" s="187"/>
      <c r="C12" s="187"/>
      <c r="D12" s="187"/>
      <c r="E12" s="187"/>
      <c r="F12" s="188">
        <v>2.1100000000000001E-2</v>
      </c>
      <c r="G12" s="188">
        <v>2.1100000000000001E-2</v>
      </c>
      <c r="H12" s="188">
        <v>2.7699999999999999E-2</v>
      </c>
      <c r="I12" s="188">
        <v>1.95E-2</v>
      </c>
      <c r="J12" s="187">
        <f t="shared" si="0"/>
        <v>0</v>
      </c>
      <c r="K12" s="187">
        <f t="shared" si="0"/>
        <v>0</v>
      </c>
      <c r="L12" s="187">
        <f t="shared" si="0"/>
        <v>0</v>
      </c>
      <c r="M12" s="187">
        <f t="shared" si="0"/>
        <v>0</v>
      </c>
      <c r="N12" s="188">
        <v>0.04</v>
      </c>
      <c r="O12" s="188">
        <v>0.04</v>
      </c>
      <c r="P12" s="188">
        <v>0.04</v>
      </c>
      <c r="Q12" s="188">
        <v>0.04</v>
      </c>
      <c r="R12" s="187">
        <f t="shared" si="1"/>
        <v>0</v>
      </c>
      <c r="S12" s="187">
        <f t="shared" si="1"/>
        <v>0</v>
      </c>
      <c r="T12" s="187">
        <f t="shared" si="1"/>
        <v>0</v>
      </c>
      <c r="U12" s="187">
        <f t="shared" si="1"/>
        <v>0</v>
      </c>
      <c r="V12" s="187">
        <f t="shared" si="2"/>
        <v>0</v>
      </c>
      <c r="W12" s="187">
        <f t="shared" si="2"/>
        <v>0</v>
      </c>
      <c r="X12" s="187">
        <f t="shared" si="2"/>
        <v>0</v>
      </c>
      <c r="Y12" s="187">
        <f t="shared" si="2"/>
        <v>0</v>
      </c>
      <c r="Z12" s="187">
        <f t="shared" si="7"/>
        <v>0</v>
      </c>
      <c r="AA12" s="187">
        <f t="shared" si="7"/>
        <v>0</v>
      </c>
      <c r="AB12" s="187">
        <f t="shared" si="7"/>
        <v>0</v>
      </c>
      <c r="AC12" s="187">
        <f t="shared" si="7"/>
        <v>0</v>
      </c>
      <c r="AD12" s="187">
        <f t="shared" si="3"/>
        <v>0</v>
      </c>
      <c r="AE12" s="189">
        <v>0.21</v>
      </c>
      <c r="AF12" s="187">
        <f t="shared" si="8"/>
        <v>0</v>
      </c>
      <c r="AG12" s="190">
        <f t="shared" si="9"/>
        <v>0</v>
      </c>
      <c r="AH12" s="192">
        <v>9.1235998906161339E-2</v>
      </c>
      <c r="AI12" s="192">
        <v>1</v>
      </c>
      <c r="AJ12" s="187">
        <v>0</v>
      </c>
      <c r="AK12" s="188">
        <v>8.5000000000000006E-2</v>
      </c>
      <c r="AL12" s="188">
        <v>2.9083574847036595E-2</v>
      </c>
      <c r="AM12" s="188">
        <f t="shared" si="4"/>
        <v>0.17486893942103221</v>
      </c>
      <c r="AN12" s="193">
        <f t="shared" si="5"/>
        <v>0</v>
      </c>
      <c r="AO12" s="193">
        <f t="shared" si="6"/>
        <v>0</v>
      </c>
      <c r="AP12" s="194"/>
    </row>
    <row r="13" spans="1:42">
      <c r="A13" s="185">
        <v>44136</v>
      </c>
      <c r="B13" s="187"/>
      <c r="C13" s="187"/>
      <c r="D13" s="187"/>
      <c r="E13" s="187"/>
      <c r="F13" s="188">
        <v>2.1100000000000001E-2</v>
      </c>
      <c r="G13" s="188">
        <v>2.1100000000000001E-2</v>
      </c>
      <c r="H13" s="188">
        <v>2.7699999999999999E-2</v>
      </c>
      <c r="I13" s="188">
        <v>1.95E-2</v>
      </c>
      <c r="J13" s="187">
        <f t="shared" si="0"/>
        <v>0</v>
      </c>
      <c r="K13" s="187">
        <f t="shared" si="0"/>
        <v>0</v>
      </c>
      <c r="L13" s="187">
        <f t="shared" si="0"/>
        <v>0</v>
      </c>
      <c r="M13" s="187">
        <f t="shared" si="0"/>
        <v>0</v>
      </c>
      <c r="N13" s="188">
        <v>0.04</v>
      </c>
      <c r="O13" s="188">
        <v>0.04</v>
      </c>
      <c r="P13" s="188">
        <v>0.04</v>
      </c>
      <c r="Q13" s="188">
        <v>0.04</v>
      </c>
      <c r="R13" s="187">
        <f t="shared" si="1"/>
        <v>0</v>
      </c>
      <c r="S13" s="187">
        <f t="shared" si="1"/>
        <v>0</v>
      </c>
      <c r="T13" s="187">
        <f t="shared" si="1"/>
        <v>0</v>
      </c>
      <c r="U13" s="187">
        <f t="shared" si="1"/>
        <v>0</v>
      </c>
      <c r="V13" s="187">
        <f t="shared" si="2"/>
        <v>0</v>
      </c>
      <c r="W13" s="187">
        <f t="shared" si="2"/>
        <v>0</v>
      </c>
      <c r="X13" s="187">
        <f t="shared" si="2"/>
        <v>0</v>
      </c>
      <c r="Y13" s="187">
        <f t="shared" si="2"/>
        <v>0</v>
      </c>
      <c r="Z13" s="187">
        <f t="shared" si="7"/>
        <v>0</v>
      </c>
      <c r="AA13" s="187">
        <f t="shared" si="7"/>
        <v>0</v>
      </c>
      <c r="AB13" s="187">
        <f t="shared" si="7"/>
        <v>0</v>
      </c>
      <c r="AC13" s="187">
        <f t="shared" si="7"/>
        <v>0</v>
      </c>
      <c r="AD13" s="187">
        <f t="shared" si="3"/>
        <v>0</v>
      </c>
      <c r="AE13" s="189">
        <v>0.21</v>
      </c>
      <c r="AF13" s="187">
        <f t="shared" si="8"/>
        <v>0</v>
      </c>
      <c r="AG13" s="190">
        <f t="shared" si="9"/>
        <v>0</v>
      </c>
      <c r="AH13" s="192">
        <v>9.1235998906161339E-2</v>
      </c>
      <c r="AI13" s="192">
        <v>1</v>
      </c>
      <c r="AJ13" s="187">
        <v>0</v>
      </c>
      <c r="AK13" s="188">
        <v>8.5000000000000006E-2</v>
      </c>
      <c r="AL13" s="188">
        <v>2.9083574847036595E-2</v>
      </c>
      <c r="AM13" s="188">
        <f t="shared" si="4"/>
        <v>0.17486893942103221</v>
      </c>
      <c r="AN13" s="193">
        <f t="shared" si="5"/>
        <v>0</v>
      </c>
      <c r="AO13" s="193">
        <f t="shared" si="6"/>
        <v>0</v>
      </c>
      <c r="AP13" s="194"/>
    </row>
    <row r="14" spans="1:42">
      <c r="A14" s="185">
        <v>44166</v>
      </c>
      <c r="B14" s="187"/>
      <c r="C14" s="187"/>
      <c r="D14" s="187"/>
      <c r="E14" s="187"/>
      <c r="F14" s="188">
        <v>2.1100000000000001E-2</v>
      </c>
      <c r="G14" s="188">
        <v>2.1100000000000001E-2</v>
      </c>
      <c r="H14" s="188">
        <v>2.7699999999999999E-2</v>
      </c>
      <c r="I14" s="188">
        <v>1.95E-2</v>
      </c>
      <c r="J14" s="187">
        <f t="shared" si="0"/>
        <v>0</v>
      </c>
      <c r="K14" s="187">
        <f t="shared" si="0"/>
        <v>0</v>
      </c>
      <c r="L14" s="187">
        <f t="shared" si="0"/>
        <v>0</v>
      </c>
      <c r="M14" s="187">
        <f t="shared" si="0"/>
        <v>0</v>
      </c>
      <c r="N14" s="188">
        <v>0.04</v>
      </c>
      <c r="O14" s="188">
        <v>0.04</v>
      </c>
      <c r="P14" s="188">
        <v>0.04</v>
      </c>
      <c r="Q14" s="188">
        <v>0.04</v>
      </c>
      <c r="R14" s="187">
        <f t="shared" si="1"/>
        <v>0</v>
      </c>
      <c r="S14" s="187">
        <f t="shared" si="1"/>
        <v>0</v>
      </c>
      <c r="T14" s="187">
        <f t="shared" si="1"/>
        <v>0</v>
      </c>
      <c r="U14" s="187">
        <f t="shared" si="1"/>
        <v>0</v>
      </c>
      <c r="V14" s="187">
        <f t="shared" si="2"/>
        <v>0</v>
      </c>
      <c r="W14" s="187">
        <f t="shared" si="2"/>
        <v>0</v>
      </c>
      <c r="X14" s="187">
        <f t="shared" si="2"/>
        <v>0</v>
      </c>
      <c r="Y14" s="187">
        <f t="shared" si="2"/>
        <v>0</v>
      </c>
      <c r="Z14" s="187">
        <f t="shared" si="7"/>
        <v>0</v>
      </c>
      <c r="AA14" s="187">
        <f t="shared" si="7"/>
        <v>0</v>
      </c>
      <c r="AB14" s="187">
        <f t="shared" si="7"/>
        <v>0</v>
      </c>
      <c r="AC14" s="187">
        <f t="shared" si="7"/>
        <v>0</v>
      </c>
      <c r="AD14" s="187">
        <f t="shared" si="3"/>
        <v>0</v>
      </c>
      <c r="AE14" s="189">
        <v>0.21</v>
      </c>
      <c r="AF14" s="187">
        <f t="shared" si="8"/>
        <v>0</v>
      </c>
      <c r="AG14" s="190">
        <f t="shared" si="9"/>
        <v>0</v>
      </c>
      <c r="AH14" s="192">
        <v>9.1235998906161339E-2</v>
      </c>
      <c r="AI14" s="192">
        <v>1</v>
      </c>
      <c r="AJ14" s="187">
        <v>0</v>
      </c>
      <c r="AK14" s="188">
        <v>8.5000000000000006E-2</v>
      </c>
      <c r="AL14" s="188">
        <v>2.9083574847036595E-2</v>
      </c>
      <c r="AM14" s="188">
        <f t="shared" si="4"/>
        <v>0.17486893942103221</v>
      </c>
      <c r="AN14" s="193">
        <f t="shared" si="5"/>
        <v>0</v>
      </c>
      <c r="AO14" s="193">
        <f t="shared" si="6"/>
        <v>0</v>
      </c>
      <c r="AP14" s="194"/>
    </row>
    <row r="15" spans="1:42">
      <c r="A15" s="185">
        <v>44197</v>
      </c>
      <c r="B15" s="187"/>
      <c r="C15" s="187"/>
      <c r="D15" s="187"/>
      <c r="E15" s="187"/>
      <c r="F15" s="188">
        <v>2.1100000000000001E-2</v>
      </c>
      <c r="G15" s="188">
        <v>2.1100000000000001E-2</v>
      </c>
      <c r="H15" s="188">
        <v>2.7699999999999999E-2</v>
      </c>
      <c r="I15" s="188">
        <v>1.95E-2</v>
      </c>
      <c r="J15" s="187">
        <f t="shared" si="0"/>
        <v>0</v>
      </c>
      <c r="K15" s="187">
        <f t="shared" si="0"/>
        <v>0</v>
      </c>
      <c r="L15" s="187">
        <f t="shared" si="0"/>
        <v>0</v>
      </c>
      <c r="M15" s="187">
        <f t="shared" si="0"/>
        <v>0</v>
      </c>
      <c r="N15" s="188">
        <v>0.04</v>
      </c>
      <c r="O15" s="188">
        <v>0.04</v>
      </c>
      <c r="P15" s="188">
        <v>0.04</v>
      </c>
      <c r="Q15" s="188">
        <v>0.04</v>
      </c>
      <c r="R15" s="187">
        <f t="shared" si="1"/>
        <v>0</v>
      </c>
      <c r="S15" s="187">
        <f t="shared" si="1"/>
        <v>0</v>
      </c>
      <c r="T15" s="187">
        <f t="shared" si="1"/>
        <v>0</v>
      </c>
      <c r="U15" s="187">
        <f t="shared" si="1"/>
        <v>0</v>
      </c>
      <c r="V15" s="187">
        <f t="shared" si="2"/>
        <v>0</v>
      </c>
      <c r="W15" s="187">
        <f t="shared" si="2"/>
        <v>0</v>
      </c>
      <c r="X15" s="187">
        <f t="shared" si="2"/>
        <v>0</v>
      </c>
      <c r="Y15" s="187">
        <f t="shared" si="2"/>
        <v>0</v>
      </c>
      <c r="Z15" s="187">
        <f t="shared" si="7"/>
        <v>0</v>
      </c>
      <c r="AA15" s="187">
        <f t="shared" si="7"/>
        <v>0</v>
      </c>
      <c r="AB15" s="187">
        <f t="shared" si="7"/>
        <v>0</v>
      </c>
      <c r="AC15" s="187">
        <f t="shared" si="7"/>
        <v>0</v>
      </c>
      <c r="AD15" s="187">
        <f t="shared" si="3"/>
        <v>0</v>
      </c>
      <c r="AE15" s="189">
        <v>0.21</v>
      </c>
      <c r="AF15" s="187">
        <f t="shared" si="8"/>
        <v>0</v>
      </c>
      <c r="AG15" s="190">
        <f t="shared" si="9"/>
        <v>0</v>
      </c>
      <c r="AH15" s="192">
        <v>9.4857557879400395E-2</v>
      </c>
      <c r="AI15" s="192">
        <v>0.94913092769705776</v>
      </c>
      <c r="AJ15" s="187">
        <v>0</v>
      </c>
      <c r="AK15" s="188">
        <v>8.765872661438906E-2</v>
      </c>
      <c r="AL15" s="188">
        <v>3.3731499665717479E-2</v>
      </c>
      <c r="AM15" s="188">
        <f t="shared" si="4"/>
        <v>0.16353289852867309</v>
      </c>
      <c r="AN15" s="193">
        <f t="shared" si="5"/>
        <v>0</v>
      </c>
      <c r="AO15" s="193">
        <f t="shared" si="6"/>
        <v>0</v>
      </c>
      <c r="AP15" s="194"/>
    </row>
    <row r="16" spans="1:42">
      <c r="A16" s="185">
        <v>44228</v>
      </c>
      <c r="B16" s="187"/>
      <c r="C16" s="187"/>
      <c r="D16" s="187"/>
      <c r="E16" s="187"/>
      <c r="F16" s="188">
        <v>2.1100000000000001E-2</v>
      </c>
      <c r="G16" s="188">
        <v>2.1100000000000001E-2</v>
      </c>
      <c r="H16" s="188">
        <v>2.7699999999999999E-2</v>
      </c>
      <c r="I16" s="188">
        <v>1.95E-2</v>
      </c>
      <c r="J16" s="187">
        <f t="shared" si="0"/>
        <v>0</v>
      </c>
      <c r="K16" s="187">
        <f t="shared" si="0"/>
        <v>0</v>
      </c>
      <c r="L16" s="187">
        <f t="shared" si="0"/>
        <v>0</v>
      </c>
      <c r="M16" s="187">
        <f t="shared" si="0"/>
        <v>0</v>
      </c>
      <c r="N16" s="188">
        <v>0.04</v>
      </c>
      <c r="O16" s="188">
        <v>0.04</v>
      </c>
      <c r="P16" s="188">
        <v>0.04</v>
      </c>
      <c r="Q16" s="188">
        <v>0.04</v>
      </c>
      <c r="R16" s="187">
        <f t="shared" si="1"/>
        <v>0</v>
      </c>
      <c r="S16" s="187">
        <f t="shared" si="1"/>
        <v>0</v>
      </c>
      <c r="T16" s="187">
        <f t="shared" si="1"/>
        <v>0</v>
      </c>
      <c r="U16" s="187">
        <f t="shared" si="1"/>
        <v>0</v>
      </c>
      <c r="V16" s="187">
        <f t="shared" si="2"/>
        <v>0</v>
      </c>
      <c r="W16" s="187">
        <f t="shared" si="2"/>
        <v>0</v>
      </c>
      <c r="X16" s="187">
        <f t="shared" si="2"/>
        <v>0</v>
      </c>
      <c r="Y16" s="187">
        <f t="shared" si="2"/>
        <v>0</v>
      </c>
      <c r="Z16" s="187">
        <f t="shared" si="7"/>
        <v>0</v>
      </c>
      <c r="AA16" s="187">
        <f t="shared" si="7"/>
        <v>0</v>
      </c>
      <c r="AB16" s="187">
        <f t="shared" si="7"/>
        <v>0</v>
      </c>
      <c r="AC16" s="187">
        <f t="shared" si="7"/>
        <v>0</v>
      </c>
      <c r="AD16" s="187">
        <f t="shared" si="3"/>
        <v>0</v>
      </c>
      <c r="AE16" s="189">
        <v>0.21</v>
      </c>
      <c r="AF16" s="187">
        <f t="shared" si="8"/>
        <v>0</v>
      </c>
      <c r="AG16" s="190">
        <f t="shared" si="9"/>
        <v>0</v>
      </c>
      <c r="AH16" s="192">
        <v>9.4857557879400395E-2</v>
      </c>
      <c r="AI16" s="192">
        <v>0.94913092769705776</v>
      </c>
      <c r="AJ16" s="187">
        <v>0</v>
      </c>
      <c r="AK16" s="188">
        <v>8.765872661438906E-2</v>
      </c>
      <c r="AL16" s="188">
        <v>3.3731499665717479E-2</v>
      </c>
      <c r="AM16" s="188">
        <f t="shared" si="4"/>
        <v>0.16353289852867309</v>
      </c>
      <c r="AN16" s="193">
        <f t="shared" si="5"/>
        <v>0</v>
      </c>
      <c r="AO16" s="193">
        <f t="shared" si="6"/>
        <v>0</v>
      </c>
      <c r="AP16" s="194"/>
    </row>
    <row r="17" spans="1:42">
      <c r="A17" s="185">
        <v>44256</v>
      </c>
      <c r="B17" s="187"/>
      <c r="C17" s="187"/>
      <c r="D17" s="187"/>
      <c r="E17" s="187"/>
      <c r="F17" s="188">
        <v>2.1100000000000001E-2</v>
      </c>
      <c r="G17" s="188">
        <v>2.1100000000000001E-2</v>
      </c>
      <c r="H17" s="188">
        <v>2.7699999999999999E-2</v>
      </c>
      <c r="I17" s="188">
        <v>1.95E-2</v>
      </c>
      <c r="J17" s="187">
        <f t="shared" si="0"/>
        <v>0</v>
      </c>
      <c r="K17" s="187">
        <f t="shared" si="0"/>
        <v>0</v>
      </c>
      <c r="L17" s="187">
        <f t="shared" si="0"/>
        <v>0</v>
      </c>
      <c r="M17" s="187">
        <f t="shared" si="0"/>
        <v>0</v>
      </c>
      <c r="N17" s="188">
        <v>0.04</v>
      </c>
      <c r="O17" s="188">
        <v>0.04</v>
      </c>
      <c r="P17" s="188">
        <v>0.04</v>
      </c>
      <c r="Q17" s="188">
        <v>0.04</v>
      </c>
      <c r="R17" s="187">
        <f t="shared" si="1"/>
        <v>0</v>
      </c>
      <c r="S17" s="187">
        <f t="shared" si="1"/>
        <v>0</v>
      </c>
      <c r="T17" s="187">
        <f t="shared" si="1"/>
        <v>0</v>
      </c>
      <c r="U17" s="187">
        <f t="shared" si="1"/>
        <v>0</v>
      </c>
      <c r="V17" s="187">
        <f t="shared" si="2"/>
        <v>0</v>
      </c>
      <c r="W17" s="187">
        <f t="shared" si="2"/>
        <v>0</v>
      </c>
      <c r="X17" s="187">
        <f t="shared" si="2"/>
        <v>0</v>
      </c>
      <c r="Y17" s="187">
        <f t="shared" si="2"/>
        <v>0</v>
      </c>
      <c r="Z17" s="187">
        <f t="shared" si="7"/>
        <v>0</v>
      </c>
      <c r="AA17" s="187">
        <f t="shared" si="7"/>
        <v>0</v>
      </c>
      <c r="AB17" s="187">
        <f t="shared" si="7"/>
        <v>0</v>
      </c>
      <c r="AC17" s="187">
        <f t="shared" si="7"/>
        <v>0</v>
      </c>
      <c r="AD17" s="187">
        <f t="shared" si="3"/>
        <v>0</v>
      </c>
      <c r="AE17" s="189">
        <v>0.21</v>
      </c>
      <c r="AF17" s="187">
        <f t="shared" si="8"/>
        <v>0</v>
      </c>
      <c r="AG17" s="190">
        <f t="shared" si="9"/>
        <v>0</v>
      </c>
      <c r="AH17" s="192">
        <v>9.4857557879400395E-2</v>
      </c>
      <c r="AI17" s="192">
        <v>0.94913092769705776</v>
      </c>
      <c r="AJ17" s="187">
        <v>0</v>
      </c>
      <c r="AK17" s="188">
        <v>8.765872661438906E-2</v>
      </c>
      <c r="AL17" s="188">
        <v>3.3731499665717479E-2</v>
      </c>
      <c r="AM17" s="188">
        <f t="shared" si="4"/>
        <v>0.16353289852867309</v>
      </c>
      <c r="AN17" s="193">
        <f t="shared" si="5"/>
        <v>0</v>
      </c>
      <c r="AO17" s="193">
        <f t="shared" si="6"/>
        <v>0</v>
      </c>
      <c r="AP17" s="194"/>
    </row>
    <row r="18" spans="1:42">
      <c r="A18" s="185">
        <v>44287</v>
      </c>
      <c r="B18" s="187">
        <v>1066827.6399999994</v>
      </c>
      <c r="C18" s="187">
        <v>359105.34</v>
      </c>
      <c r="D18" s="187">
        <v>88787.03</v>
      </c>
      <c r="E18" s="187">
        <v>88787</v>
      </c>
      <c r="F18" s="188">
        <v>2.1100000000000001E-2</v>
      </c>
      <c r="G18" s="188">
        <v>2.1100000000000001E-2</v>
      </c>
      <c r="H18" s="188">
        <v>2.7699999999999999E-2</v>
      </c>
      <c r="I18" s="188">
        <v>1.95E-2</v>
      </c>
      <c r="J18" s="187">
        <f t="shared" si="0"/>
        <v>1875.8386003333324</v>
      </c>
      <c r="K18" s="187">
        <f t="shared" si="0"/>
        <v>631.42688950000013</v>
      </c>
      <c r="L18" s="187">
        <f t="shared" si="0"/>
        <v>204.95006091666664</v>
      </c>
      <c r="M18" s="187">
        <f t="shared" si="0"/>
        <v>144.278875</v>
      </c>
      <c r="N18" s="188">
        <v>0.04</v>
      </c>
      <c r="O18" s="188">
        <v>0.04</v>
      </c>
      <c r="P18" s="188">
        <v>0.04</v>
      </c>
      <c r="Q18" s="188">
        <v>0.04</v>
      </c>
      <c r="R18" s="187">
        <f t="shared" si="1"/>
        <v>3556.0921333333317</v>
      </c>
      <c r="S18" s="187">
        <f t="shared" si="1"/>
        <v>1197.0178000000001</v>
      </c>
      <c r="T18" s="187">
        <f t="shared" si="1"/>
        <v>295.95676666666668</v>
      </c>
      <c r="U18" s="187">
        <f t="shared" si="1"/>
        <v>295.95666666666665</v>
      </c>
      <c r="V18" s="187">
        <f t="shared" si="2"/>
        <v>-1680.2535329999994</v>
      </c>
      <c r="W18" s="187">
        <f t="shared" si="2"/>
        <v>-565.59091049999995</v>
      </c>
      <c r="X18" s="187">
        <f t="shared" si="2"/>
        <v>-91.006705750000037</v>
      </c>
      <c r="Y18" s="187">
        <f t="shared" si="2"/>
        <v>-151.67779166666665</v>
      </c>
      <c r="Z18" s="187">
        <f t="shared" si="7"/>
        <v>-1680.2535329999994</v>
      </c>
      <c r="AA18" s="187">
        <f t="shared" si="7"/>
        <v>-565.59091049999995</v>
      </c>
      <c r="AB18" s="187">
        <f t="shared" si="7"/>
        <v>-91.006705750000037</v>
      </c>
      <c r="AC18" s="187">
        <f t="shared" si="7"/>
        <v>-151.67779166666665</v>
      </c>
      <c r="AD18" s="187">
        <f t="shared" si="3"/>
        <v>-2488.5289409166662</v>
      </c>
      <c r="AE18" s="189">
        <v>0.21</v>
      </c>
      <c r="AF18" s="187">
        <f t="shared" si="8"/>
        <v>522.5910775924998</v>
      </c>
      <c r="AG18" s="190">
        <f t="shared" si="9"/>
        <v>0</v>
      </c>
      <c r="AH18" s="192">
        <v>9.4857557879400395E-2</v>
      </c>
      <c r="AI18" s="192">
        <v>0.94913092769705776</v>
      </c>
      <c r="AJ18" s="187">
        <f t="shared" ref="AJ18:AJ28" si="10">((SUM(Z6:Z18)/13)*AI18)+((SUM(AA6:AA18)/13)*AI18)+((SUM(AB6:AB18)/13)*AI18)+((SUM(AC6:AC18)/13)*AI18)+((AF18+AF6+AG6+AG18)/2*AH18)</f>
        <v>-156.90181886602193</v>
      </c>
      <c r="AK18" s="188">
        <v>8.765872661438906E-2</v>
      </c>
      <c r="AL18" s="188">
        <v>3.3731499665717479E-2</v>
      </c>
      <c r="AM18" s="188">
        <f t="shared" si="4"/>
        <v>0.16353289852867309</v>
      </c>
      <c r="AN18" s="193">
        <f t="shared" si="5"/>
        <v>-13.753813645277008</v>
      </c>
      <c r="AO18" s="193">
        <f t="shared" si="6"/>
        <v>-2.2492010112353644</v>
      </c>
      <c r="AP18" s="194"/>
    </row>
    <row r="19" spans="1:42">
      <c r="A19" s="185">
        <v>44317</v>
      </c>
      <c r="B19" s="187">
        <v>1066827.6399999994</v>
      </c>
      <c r="C19" s="187">
        <v>359105.34</v>
      </c>
      <c r="D19" s="187">
        <v>88787.03</v>
      </c>
      <c r="E19" s="187">
        <v>88787</v>
      </c>
      <c r="F19" s="188">
        <v>2.1100000000000001E-2</v>
      </c>
      <c r="G19" s="188">
        <v>2.1100000000000001E-2</v>
      </c>
      <c r="H19" s="188">
        <v>2.7699999999999999E-2</v>
      </c>
      <c r="I19" s="188">
        <v>1.95E-2</v>
      </c>
      <c r="J19" s="187">
        <f t="shared" si="0"/>
        <v>1875.8386003333324</v>
      </c>
      <c r="K19" s="187">
        <f t="shared" si="0"/>
        <v>631.42688950000013</v>
      </c>
      <c r="L19" s="187">
        <f t="shared" si="0"/>
        <v>204.95006091666664</v>
      </c>
      <c r="M19" s="187">
        <f t="shared" si="0"/>
        <v>144.278875</v>
      </c>
      <c r="N19" s="188">
        <v>0.04</v>
      </c>
      <c r="O19" s="188">
        <v>0.04</v>
      </c>
      <c r="P19" s="188">
        <v>0.04</v>
      </c>
      <c r="Q19" s="188">
        <v>0.04</v>
      </c>
      <c r="R19" s="187">
        <f t="shared" si="1"/>
        <v>3556.0921333333317</v>
      </c>
      <c r="S19" s="187">
        <f t="shared" si="1"/>
        <v>1197.0178000000001</v>
      </c>
      <c r="T19" s="187">
        <f t="shared" si="1"/>
        <v>295.95676666666668</v>
      </c>
      <c r="U19" s="187">
        <f t="shared" si="1"/>
        <v>295.95666666666665</v>
      </c>
      <c r="V19" s="187">
        <f t="shared" si="2"/>
        <v>-1680.2535329999994</v>
      </c>
      <c r="W19" s="187">
        <f t="shared" si="2"/>
        <v>-565.59091049999995</v>
      </c>
      <c r="X19" s="187">
        <f t="shared" si="2"/>
        <v>-91.006705750000037</v>
      </c>
      <c r="Y19" s="187">
        <f t="shared" si="2"/>
        <v>-151.67779166666665</v>
      </c>
      <c r="Z19" s="187">
        <f t="shared" si="7"/>
        <v>-3360.5070659999988</v>
      </c>
      <c r="AA19" s="187">
        <f t="shared" si="7"/>
        <v>-1131.1818209999999</v>
      </c>
      <c r="AB19" s="187">
        <f t="shared" si="7"/>
        <v>-182.01341150000007</v>
      </c>
      <c r="AC19" s="187">
        <f t="shared" si="7"/>
        <v>-303.3555833333333</v>
      </c>
      <c r="AD19" s="187">
        <f t="shared" si="3"/>
        <v>-4977.0578818333324</v>
      </c>
      <c r="AE19" s="189">
        <v>0.21</v>
      </c>
      <c r="AF19" s="187">
        <f t="shared" si="8"/>
        <v>1045.1821551849996</v>
      </c>
      <c r="AG19" s="190">
        <f t="shared" si="9"/>
        <v>0</v>
      </c>
      <c r="AH19" s="192">
        <v>9.4857557879400395E-2</v>
      </c>
      <c r="AI19" s="192">
        <v>0.94913092769705776</v>
      </c>
      <c r="AJ19" s="187">
        <f t="shared" si="10"/>
        <v>-495.4913132930601</v>
      </c>
      <c r="AK19" s="188">
        <v>8.765872661438906E-2</v>
      </c>
      <c r="AL19" s="188">
        <v>3.3731499665717479E-2</v>
      </c>
      <c r="AM19" s="188">
        <f t="shared" si="4"/>
        <v>0.16353289852867309</v>
      </c>
      <c r="AN19" s="193">
        <f t="shared" si="5"/>
        <v>-43.434137571760957</v>
      </c>
      <c r="AO19" s="193">
        <f t="shared" si="6"/>
        <v>-7.1029104122032116</v>
      </c>
      <c r="AP19" s="194"/>
    </row>
    <row r="20" spans="1:42">
      <c r="A20" s="185">
        <v>44348</v>
      </c>
      <c r="B20" s="187">
        <v>1066827.6399999994</v>
      </c>
      <c r="C20" s="187">
        <v>359105.34</v>
      </c>
      <c r="D20" s="187">
        <v>88787.03</v>
      </c>
      <c r="E20" s="187">
        <v>88787</v>
      </c>
      <c r="F20" s="188">
        <v>2.1100000000000001E-2</v>
      </c>
      <c r="G20" s="188">
        <v>2.1100000000000001E-2</v>
      </c>
      <c r="H20" s="188">
        <v>2.7699999999999999E-2</v>
      </c>
      <c r="I20" s="188">
        <v>1.95E-2</v>
      </c>
      <c r="J20" s="187">
        <f t="shared" si="0"/>
        <v>1875.8386003333324</v>
      </c>
      <c r="K20" s="187">
        <f t="shared" si="0"/>
        <v>631.42688950000013</v>
      </c>
      <c r="L20" s="187">
        <f t="shared" si="0"/>
        <v>204.95006091666664</v>
      </c>
      <c r="M20" s="187">
        <f t="shared" si="0"/>
        <v>144.278875</v>
      </c>
      <c r="N20" s="188">
        <v>0.04</v>
      </c>
      <c r="O20" s="188">
        <v>0.04</v>
      </c>
      <c r="P20" s="188">
        <v>0.04</v>
      </c>
      <c r="Q20" s="188">
        <v>0.04</v>
      </c>
      <c r="R20" s="187">
        <f t="shared" si="1"/>
        <v>3556.0921333333317</v>
      </c>
      <c r="S20" s="187">
        <f t="shared" si="1"/>
        <v>1197.0178000000001</v>
      </c>
      <c r="T20" s="187">
        <f t="shared" si="1"/>
        <v>295.95676666666668</v>
      </c>
      <c r="U20" s="187">
        <f t="shared" si="1"/>
        <v>295.95666666666665</v>
      </c>
      <c r="V20" s="187">
        <f t="shared" si="2"/>
        <v>-1680.2535329999994</v>
      </c>
      <c r="W20" s="187">
        <f t="shared" si="2"/>
        <v>-565.59091049999995</v>
      </c>
      <c r="X20" s="187">
        <f t="shared" si="2"/>
        <v>-91.006705750000037</v>
      </c>
      <c r="Y20" s="187">
        <f t="shared" si="2"/>
        <v>-151.67779166666665</v>
      </c>
      <c r="Z20" s="187">
        <f t="shared" si="7"/>
        <v>-5040.7605989999984</v>
      </c>
      <c r="AA20" s="187">
        <f t="shared" si="7"/>
        <v>-1696.7727314999997</v>
      </c>
      <c r="AB20" s="187">
        <f t="shared" si="7"/>
        <v>-273.02011725000011</v>
      </c>
      <c r="AC20" s="187">
        <f t="shared" si="7"/>
        <v>-455.03337499999998</v>
      </c>
      <c r="AD20" s="187">
        <f t="shared" si="3"/>
        <v>-7465.5868227499977</v>
      </c>
      <c r="AE20" s="189">
        <v>0.21</v>
      </c>
      <c r="AF20" s="187">
        <f t="shared" si="8"/>
        <v>1567.7732327774997</v>
      </c>
      <c r="AG20" s="190">
        <f t="shared" si="9"/>
        <v>0</v>
      </c>
      <c r="AH20" s="192">
        <v>9.4857557879400395E-2</v>
      </c>
      <c r="AI20" s="192">
        <v>0.94913092769705776</v>
      </c>
      <c r="AJ20" s="187">
        <f t="shared" si="10"/>
        <v>-1015.7684832811145</v>
      </c>
      <c r="AK20" s="188">
        <v>8.765872661438906E-2</v>
      </c>
      <c r="AL20" s="188">
        <v>3.3731499665717479E-2</v>
      </c>
      <c r="AM20" s="188">
        <f t="shared" si="4"/>
        <v>0.16353289852867309</v>
      </c>
      <c r="AN20" s="193">
        <f t="shared" si="5"/>
        <v>-89.040971779451837</v>
      </c>
      <c r="AO20" s="193">
        <f t="shared" si="6"/>
        <v>-14.561128202903541</v>
      </c>
      <c r="AP20" s="194"/>
    </row>
    <row r="21" spans="1:42">
      <c r="A21" s="185">
        <v>44378</v>
      </c>
      <c r="B21" s="187">
        <v>1066827.6399999994</v>
      </c>
      <c r="C21" s="187">
        <v>359105.34</v>
      </c>
      <c r="D21" s="187">
        <v>88787.03</v>
      </c>
      <c r="E21" s="187">
        <v>88787</v>
      </c>
      <c r="F21" s="188">
        <v>2.1100000000000001E-2</v>
      </c>
      <c r="G21" s="188">
        <v>2.1100000000000001E-2</v>
      </c>
      <c r="H21" s="188">
        <v>2.7699999999999999E-2</v>
      </c>
      <c r="I21" s="188">
        <v>1.95E-2</v>
      </c>
      <c r="J21" s="187">
        <f t="shared" si="0"/>
        <v>1875.8386003333324</v>
      </c>
      <c r="K21" s="187">
        <f t="shared" si="0"/>
        <v>631.42688950000013</v>
      </c>
      <c r="L21" s="187">
        <f t="shared" si="0"/>
        <v>204.95006091666664</v>
      </c>
      <c r="M21" s="187">
        <f t="shared" si="0"/>
        <v>144.278875</v>
      </c>
      <c r="N21" s="188">
        <v>0.04</v>
      </c>
      <c r="O21" s="188">
        <v>0.04</v>
      </c>
      <c r="P21" s="188">
        <v>0.04</v>
      </c>
      <c r="Q21" s="188">
        <v>0.04</v>
      </c>
      <c r="R21" s="187">
        <f t="shared" si="1"/>
        <v>3556.0921333333317</v>
      </c>
      <c r="S21" s="187">
        <f t="shared" si="1"/>
        <v>1197.0178000000001</v>
      </c>
      <c r="T21" s="187">
        <f t="shared" si="1"/>
        <v>295.95676666666668</v>
      </c>
      <c r="U21" s="187">
        <f t="shared" si="1"/>
        <v>295.95666666666665</v>
      </c>
      <c r="V21" s="187">
        <f t="shared" si="2"/>
        <v>-1680.2535329999994</v>
      </c>
      <c r="W21" s="187">
        <f t="shared" si="2"/>
        <v>-565.59091049999995</v>
      </c>
      <c r="X21" s="187">
        <f t="shared" si="2"/>
        <v>-91.006705750000037</v>
      </c>
      <c r="Y21" s="187">
        <f t="shared" si="2"/>
        <v>-151.67779166666665</v>
      </c>
      <c r="Z21" s="187">
        <f t="shared" si="7"/>
        <v>-6721.0141319999975</v>
      </c>
      <c r="AA21" s="187">
        <f t="shared" si="7"/>
        <v>-2262.3636419999998</v>
      </c>
      <c r="AB21" s="187">
        <f t="shared" si="7"/>
        <v>-364.02682300000015</v>
      </c>
      <c r="AC21" s="187">
        <f t="shared" si="7"/>
        <v>-606.7111666666666</v>
      </c>
      <c r="AD21" s="187">
        <f t="shared" si="3"/>
        <v>-9954.1157636666649</v>
      </c>
      <c r="AE21" s="189">
        <v>0.21</v>
      </c>
      <c r="AF21" s="187">
        <f t="shared" si="8"/>
        <v>2090.3643103699992</v>
      </c>
      <c r="AG21" s="190">
        <f t="shared" si="9"/>
        <v>0</v>
      </c>
      <c r="AH21" s="192">
        <v>9.4857557879400395E-2</v>
      </c>
      <c r="AI21" s="192">
        <v>0.94913092769705776</v>
      </c>
      <c r="AJ21" s="187">
        <f t="shared" si="10"/>
        <v>-1717.7333288301854</v>
      </c>
      <c r="AK21" s="188">
        <v>8.765872661438906E-2</v>
      </c>
      <c r="AL21" s="188">
        <v>3.3731499665717479E-2</v>
      </c>
      <c r="AM21" s="188">
        <f t="shared" si="4"/>
        <v>0.16353289852867309</v>
      </c>
      <c r="AN21" s="193">
        <f t="shared" si="5"/>
        <v>-150.57431626834969</v>
      </c>
      <c r="AO21" s="193">
        <f t="shared" si="6"/>
        <v>-24.623854383336358</v>
      </c>
      <c r="AP21" s="194"/>
    </row>
    <row r="22" spans="1:42">
      <c r="A22" s="185">
        <v>44409</v>
      </c>
      <c r="B22" s="187">
        <v>1066827.6399999994</v>
      </c>
      <c r="C22" s="187">
        <v>359105.34</v>
      </c>
      <c r="D22" s="187">
        <v>88787.03</v>
      </c>
      <c r="E22" s="187">
        <v>88787</v>
      </c>
      <c r="F22" s="188">
        <v>2.1100000000000001E-2</v>
      </c>
      <c r="G22" s="188">
        <v>2.1100000000000001E-2</v>
      </c>
      <c r="H22" s="188">
        <v>2.7699999999999999E-2</v>
      </c>
      <c r="I22" s="188">
        <v>1.95E-2</v>
      </c>
      <c r="J22" s="187">
        <f t="shared" si="0"/>
        <v>1875.8386003333324</v>
      </c>
      <c r="K22" s="187">
        <f t="shared" si="0"/>
        <v>631.42688950000013</v>
      </c>
      <c r="L22" s="187">
        <f t="shared" si="0"/>
        <v>204.95006091666664</v>
      </c>
      <c r="M22" s="187">
        <f t="shared" si="0"/>
        <v>144.278875</v>
      </c>
      <c r="N22" s="188">
        <v>0.04</v>
      </c>
      <c r="O22" s="188">
        <v>0.04</v>
      </c>
      <c r="P22" s="188">
        <v>0.04</v>
      </c>
      <c r="Q22" s="188">
        <v>0.04</v>
      </c>
      <c r="R22" s="187">
        <f t="shared" si="1"/>
        <v>3556.0921333333317</v>
      </c>
      <c r="S22" s="187">
        <f t="shared" si="1"/>
        <v>1197.0178000000001</v>
      </c>
      <c r="T22" s="187">
        <f t="shared" si="1"/>
        <v>295.95676666666668</v>
      </c>
      <c r="U22" s="187">
        <f t="shared" si="1"/>
        <v>295.95666666666665</v>
      </c>
      <c r="V22" s="187">
        <f t="shared" si="2"/>
        <v>-1680.2535329999994</v>
      </c>
      <c r="W22" s="187">
        <f t="shared" si="2"/>
        <v>-565.59091049999995</v>
      </c>
      <c r="X22" s="187">
        <f t="shared" si="2"/>
        <v>-91.006705750000037</v>
      </c>
      <c r="Y22" s="187">
        <f t="shared" si="2"/>
        <v>-151.67779166666665</v>
      </c>
      <c r="Z22" s="187">
        <f t="shared" si="7"/>
        <v>-8401.2676649999976</v>
      </c>
      <c r="AA22" s="187">
        <f t="shared" si="7"/>
        <v>-2827.9545524999999</v>
      </c>
      <c r="AB22" s="187">
        <f t="shared" si="7"/>
        <v>-455.03352875000019</v>
      </c>
      <c r="AC22" s="187">
        <f t="shared" si="7"/>
        <v>-758.38895833333322</v>
      </c>
      <c r="AD22" s="187">
        <f t="shared" si="3"/>
        <v>-12442.64470458333</v>
      </c>
      <c r="AE22" s="189">
        <v>0.21</v>
      </c>
      <c r="AF22" s="187">
        <f t="shared" si="8"/>
        <v>2612.9553879624991</v>
      </c>
      <c r="AG22" s="190">
        <f>AG21</f>
        <v>0</v>
      </c>
      <c r="AH22" s="192">
        <v>9.4857557879400395E-2</v>
      </c>
      <c r="AI22" s="192">
        <v>0.94913092769705776</v>
      </c>
      <c r="AJ22" s="187">
        <f t="shared" si="10"/>
        <v>-2601.3858499402727</v>
      </c>
      <c r="AK22" s="188">
        <v>8.765872661438906E-2</v>
      </c>
      <c r="AL22" s="188">
        <v>3.3731499665717479E-2</v>
      </c>
      <c r="AM22" s="188">
        <f t="shared" si="4"/>
        <v>0.16353289852867309</v>
      </c>
      <c r="AN22" s="193">
        <f t="shared" si="5"/>
        <v>-228.03417103845447</v>
      </c>
      <c r="AO22" s="193">
        <f t="shared" si="6"/>
        <v>-37.291088953501657</v>
      </c>
      <c r="AP22" s="194"/>
    </row>
    <row r="23" spans="1:42">
      <c r="A23" s="185">
        <v>44440</v>
      </c>
      <c r="B23" s="187">
        <v>1063716.6099999994</v>
      </c>
      <c r="C23" s="187">
        <v>358058.12000000005</v>
      </c>
      <c r="D23" s="187">
        <v>88528.12</v>
      </c>
      <c r="E23" s="187">
        <v>88528.08</v>
      </c>
      <c r="F23" s="188">
        <v>2.1100000000000001E-2</v>
      </c>
      <c r="G23" s="188">
        <v>2.1100000000000001E-2</v>
      </c>
      <c r="H23" s="188">
        <v>2.7699999999999999E-2</v>
      </c>
      <c r="I23" s="188">
        <v>1.95E-2</v>
      </c>
      <c r="J23" s="187">
        <f t="shared" si="0"/>
        <v>1870.3683725833323</v>
      </c>
      <c r="K23" s="187">
        <f t="shared" si="0"/>
        <v>629.58552766666674</v>
      </c>
      <c r="L23" s="187">
        <f t="shared" si="0"/>
        <v>204.3524103333333</v>
      </c>
      <c r="M23" s="187">
        <f t="shared" si="0"/>
        <v>143.85812999999999</v>
      </c>
      <c r="N23" s="188">
        <v>0.04</v>
      </c>
      <c r="O23" s="188">
        <v>0.04</v>
      </c>
      <c r="P23" s="188">
        <v>0.04</v>
      </c>
      <c r="Q23" s="188">
        <v>0.04</v>
      </c>
      <c r="R23" s="187">
        <f t="shared" si="1"/>
        <v>3545.7220333333316</v>
      </c>
      <c r="S23" s="187">
        <f t="shared" si="1"/>
        <v>1193.5270666666668</v>
      </c>
      <c r="T23" s="187">
        <f t="shared" si="1"/>
        <v>295.09373333333332</v>
      </c>
      <c r="U23" s="187">
        <f t="shared" si="1"/>
        <v>295.09359999999998</v>
      </c>
      <c r="V23" s="187">
        <f t="shared" si="2"/>
        <v>-1675.3536607499993</v>
      </c>
      <c r="W23" s="187">
        <f t="shared" si="2"/>
        <v>-563.94153900000003</v>
      </c>
      <c r="X23" s="187">
        <f t="shared" si="2"/>
        <v>-90.741323000000023</v>
      </c>
      <c r="Y23" s="187">
        <f t="shared" si="2"/>
        <v>-151.23546999999999</v>
      </c>
      <c r="Z23" s="187">
        <f t="shared" ref="Z23:AC36" si="11">Z22+V23</f>
        <v>-10076.621325749997</v>
      </c>
      <c r="AA23" s="187">
        <f t="shared" si="11"/>
        <v>-3391.8960914999998</v>
      </c>
      <c r="AB23" s="187">
        <f t="shared" si="11"/>
        <v>-545.77485175000015</v>
      </c>
      <c r="AC23" s="187">
        <f t="shared" si="11"/>
        <v>-909.62442833333319</v>
      </c>
      <c r="AD23" s="187">
        <f t="shared" si="3"/>
        <v>-14923.91669733333</v>
      </c>
      <c r="AE23" s="189">
        <v>0.21</v>
      </c>
      <c r="AF23" s="187">
        <f t="shared" si="8"/>
        <v>3134.0225064399992</v>
      </c>
      <c r="AG23" s="190">
        <f t="shared" si="9"/>
        <v>0</v>
      </c>
      <c r="AH23" s="192">
        <v>9.4857557879400395E-2</v>
      </c>
      <c r="AI23" s="192">
        <v>0.94913092769705776</v>
      </c>
      <c r="AJ23" s="187">
        <f t="shared" si="10"/>
        <v>-3666.2684958278401</v>
      </c>
      <c r="AK23" s="188">
        <v>8.765872661438906E-2</v>
      </c>
      <c r="AL23" s="188">
        <v>3.3731499665717479E-2</v>
      </c>
      <c r="AM23" s="188">
        <f t="shared" si="4"/>
        <v>0.16353289852867309</v>
      </c>
      <c r="AN23" s="193">
        <f t="shared" si="5"/>
        <v>-321.38042777072002</v>
      </c>
      <c r="AO23" s="193">
        <f t="shared" si="6"/>
        <v>-52.556272883730706</v>
      </c>
      <c r="AP23" s="194"/>
    </row>
    <row r="24" spans="1:42">
      <c r="A24" s="185">
        <v>44470</v>
      </c>
      <c r="B24" s="187">
        <v>1063716.6099999994</v>
      </c>
      <c r="C24" s="187">
        <v>358058.12000000005</v>
      </c>
      <c r="D24" s="187">
        <v>88528.12</v>
      </c>
      <c r="E24" s="187">
        <v>88528.08</v>
      </c>
      <c r="F24" s="188">
        <v>2.1100000000000001E-2</v>
      </c>
      <c r="G24" s="188">
        <v>2.1100000000000001E-2</v>
      </c>
      <c r="H24" s="188">
        <v>2.7699999999999999E-2</v>
      </c>
      <c r="I24" s="188">
        <v>1.95E-2</v>
      </c>
      <c r="J24" s="187">
        <f t="shared" si="0"/>
        <v>1870.3683725833323</v>
      </c>
      <c r="K24" s="187">
        <f t="shared" si="0"/>
        <v>629.58552766666674</v>
      </c>
      <c r="L24" s="187">
        <f t="shared" si="0"/>
        <v>204.3524103333333</v>
      </c>
      <c r="M24" s="187">
        <f t="shared" si="0"/>
        <v>143.85812999999999</v>
      </c>
      <c r="N24" s="188">
        <v>0.04</v>
      </c>
      <c r="O24" s="188">
        <v>0.04</v>
      </c>
      <c r="P24" s="188">
        <v>0.04</v>
      </c>
      <c r="Q24" s="188">
        <v>0.04</v>
      </c>
      <c r="R24" s="187">
        <f t="shared" si="1"/>
        <v>3545.7220333333316</v>
      </c>
      <c r="S24" s="187">
        <f t="shared" si="1"/>
        <v>1193.5270666666668</v>
      </c>
      <c r="T24" s="187">
        <f t="shared" si="1"/>
        <v>295.09373333333332</v>
      </c>
      <c r="U24" s="187">
        <f t="shared" si="1"/>
        <v>295.09359999999998</v>
      </c>
      <c r="V24" s="187">
        <f t="shared" si="2"/>
        <v>-1675.3536607499993</v>
      </c>
      <c r="W24" s="187">
        <f t="shared" si="2"/>
        <v>-563.94153900000003</v>
      </c>
      <c r="X24" s="187">
        <f t="shared" si="2"/>
        <v>-90.741323000000023</v>
      </c>
      <c r="Y24" s="187">
        <f t="shared" si="2"/>
        <v>-151.23546999999999</v>
      </c>
      <c r="Z24" s="187">
        <f t="shared" si="11"/>
        <v>-11751.974986499996</v>
      </c>
      <c r="AA24" s="187">
        <f t="shared" si="11"/>
        <v>-3955.8376304999997</v>
      </c>
      <c r="AB24" s="187">
        <f t="shared" si="11"/>
        <v>-636.51617475000012</v>
      </c>
      <c r="AC24" s="187">
        <f t="shared" si="11"/>
        <v>-1060.8598983333331</v>
      </c>
      <c r="AD24" s="187">
        <f t="shared" si="3"/>
        <v>-17405.188690083327</v>
      </c>
      <c r="AE24" s="189">
        <v>0.21</v>
      </c>
      <c r="AF24" s="187">
        <f t="shared" si="8"/>
        <v>3655.0896249174993</v>
      </c>
      <c r="AG24" s="190">
        <f t="shared" si="9"/>
        <v>0</v>
      </c>
      <c r="AH24" s="192">
        <v>9.4857557879400395E-2</v>
      </c>
      <c r="AI24" s="192">
        <v>0.94913092769705776</v>
      </c>
      <c r="AJ24" s="187">
        <f t="shared" si="10"/>
        <v>-4912.308986972911</v>
      </c>
      <c r="AK24" s="188">
        <v>8.765872661438906E-2</v>
      </c>
      <c r="AL24" s="188">
        <v>3.3731499665717479E-2</v>
      </c>
      <c r="AM24" s="188">
        <f t="shared" si="4"/>
        <v>0.16353289852867309</v>
      </c>
      <c r="AN24" s="193">
        <f t="shared" si="5"/>
        <v>-430.60675053446488</v>
      </c>
      <c r="AO24" s="193">
        <f t="shared" si="6"/>
        <v>-70.418370040914297</v>
      </c>
      <c r="AP24" s="194"/>
    </row>
    <row r="25" spans="1:42">
      <c r="A25" s="185">
        <v>44501</v>
      </c>
      <c r="B25" s="187">
        <v>1063716.6099999994</v>
      </c>
      <c r="C25" s="187">
        <v>358058.12000000005</v>
      </c>
      <c r="D25" s="187">
        <v>88528.12</v>
      </c>
      <c r="E25" s="187">
        <v>88528.08</v>
      </c>
      <c r="F25" s="188">
        <v>2.1100000000000001E-2</v>
      </c>
      <c r="G25" s="188">
        <v>2.1100000000000001E-2</v>
      </c>
      <c r="H25" s="188">
        <v>2.7699999999999999E-2</v>
      </c>
      <c r="I25" s="188">
        <v>1.95E-2</v>
      </c>
      <c r="J25" s="187">
        <f t="shared" si="0"/>
        <v>1870.3683725833323</v>
      </c>
      <c r="K25" s="187">
        <f t="shared" si="0"/>
        <v>629.58552766666674</v>
      </c>
      <c r="L25" s="187">
        <f t="shared" si="0"/>
        <v>204.3524103333333</v>
      </c>
      <c r="M25" s="187">
        <f t="shared" si="0"/>
        <v>143.85812999999999</v>
      </c>
      <c r="N25" s="188">
        <v>0.04</v>
      </c>
      <c r="O25" s="188">
        <v>0.04</v>
      </c>
      <c r="P25" s="188">
        <v>0.04</v>
      </c>
      <c r="Q25" s="188">
        <v>0.04</v>
      </c>
      <c r="R25" s="187">
        <f t="shared" si="1"/>
        <v>3545.7220333333316</v>
      </c>
      <c r="S25" s="187">
        <f t="shared" si="1"/>
        <v>1193.5270666666668</v>
      </c>
      <c r="T25" s="187">
        <f t="shared" si="1"/>
        <v>295.09373333333332</v>
      </c>
      <c r="U25" s="187">
        <f t="shared" si="1"/>
        <v>295.09359999999998</v>
      </c>
      <c r="V25" s="187">
        <f t="shared" si="2"/>
        <v>-1675.3536607499993</v>
      </c>
      <c r="W25" s="187">
        <f t="shared" si="2"/>
        <v>-563.94153900000003</v>
      </c>
      <c r="X25" s="187">
        <f t="shared" si="2"/>
        <v>-90.741323000000023</v>
      </c>
      <c r="Y25" s="187">
        <f t="shared" si="2"/>
        <v>-151.23546999999999</v>
      </c>
      <c r="Z25" s="187">
        <f t="shared" si="11"/>
        <v>-13427.328647249995</v>
      </c>
      <c r="AA25" s="187">
        <f t="shared" si="11"/>
        <v>-4519.7791694999996</v>
      </c>
      <c r="AB25" s="187">
        <f t="shared" si="11"/>
        <v>-727.25749775000008</v>
      </c>
      <c r="AC25" s="187">
        <f t="shared" si="11"/>
        <v>-1212.0953683333332</v>
      </c>
      <c r="AD25" s="187">
        <f t="shared" si="3"/>
        <v>-19886.460682833327</v>
      </c>
      <c r="AE25" s="189">
        <v>0.21</v>
      </c>
      <c r="AF25" s="187">
        <f t="shared" si="8"/>
        <v>4176.1567433949986</v>
      </c>
      <c r="AG25" s="190">
        <f t="shared" si="9"/>
        <v>0</v>
      </c>
      <c r="AH25" s="192">
        <v>9.4857557879400395E-2</v>
      </c>
      <c r="AI25" s="192">
        <v>0.94913092769705776</v>
      </c>
      <c r="AJ25" s="187">
        <f t="shared" si="10"/>
        <v>-6339.5073233754856</v>
      </c>
      <c r="AK25" s="188">
        <v>8.765872661438906E-2</v>
      </c>
      <c r="AL25" s="188">
        <v>3.3731499665717479E-2</v>
      </c>
      <c r="AM25" s="188">
        <f t="shared" si="4"/>
        <v>0.16353289852867309</v>
      </c>
      <c r="AN25" s="193">
        <f t="shared" si="5"/>
        <v>-555.71313932968906</v>
      </c>
      <c r="AO25" s="193">
        <f t="shared" si="6"/>
        <v>-90.877380425052408</v>
      </c>
      <c r="AP25" s="194"/>
    </row>
    <row r="26" spans="1:42">
      <c r="A26" s="185">
        <v>44531</v>
      </c>
      <c r="B26" s="187">
        <v>1063716.6099999994</v>
      </c>
      <c r="C26" s="187">
        <v>358058.12000000005</v>
      </c>
      <c r="D26" s="187">
        <v>88528.12</v>
      </c>
      <c r="E26" s="187">
        <v>88528.08</v>
      </c>
      <c r="F26" s="188">
        <v>2.1100000000000001E-2</v>
      </c>
      <c r="G26" s="188">
        <v>2.1100000000000001E-2</v>
      </c>
      <c r="H26" s="188">
        <v>2.7699999999999999E-2</v>
      </c>
      <c r="I26" s="188">
        <v>1.95E-2</v>
      </c>
      <c r="J26" s="187">
        <f t="shared" si="0"/>
        <v>1870.3683725833323</v>
      </c>
      <c r="K26" s="187">
        <f t="shared" si="0"/>
        <v>629.58552766666674</v>
      </c>
      <c r="L26" s="187">
        <f t="shared" si="0"/>
        <v>204.3524103333333</v>
      </c>
      <c r="M26" s="187">
        <f t="shared" si="0"/>
        <v>143.85812999999999</v>
      </c>
      <c r="N26" s="188">
        <v>0.04</v>
      </c>
      <c r="O26" s="188">
        <v>0.04</v>
      </c>
      <c r="P26" s="188">
        <v>0.04</v>
      </c>
      <c r="Q26" s="188">
        <v>0.04</v>
      </c>
      <c r="R26" s="187">
        <f t="shared" si="1"/>
        <v>3545.7220333333316</v>
      </c>
      <c r="S26" s="187">
        <f t="shared" si="1"/>
        <v>1193.5270666666668</v>
      </c>
      <c r="T26" s="187">
        <f t="shared" si="1"/>
        <v>295.09373333333332</v>
      </c>
      <c r="U26" s="187">
        <f t="shared" si="1"/>
        <v>295.09359999999998</v>
      </c>
      <c r="V26" s="187">
        <f t="shared" si="2"/>
        <v>-1675.3536607499993</v>
      </c>
      <c r="W26" s="187">
        <f t="shared" si="2"/>
        <v>-563.94153900000003</v>
      </c>
      <c r="X26" s="187">
        <f t="shared" si="2"/>
        <v>-90.741323000000023</v>
      </c>
      <c r="Y26" s="187">
        <f t="shared" si="2"/>
        <v>-151.23546999999999</v>
      </c>
      <c r="Z26" s="187">
        <f t="shared" si="11"/>
        <v>-15102.682307999994</v>
      </c>
      <c r="AA26" s="187">
        <f t="shared" si="11"/>
        <v>-5083.7207085</v>
      </c>
      <c r="AB26" s="187">
        <f t="shared" si="11"/>
        <v>-817.99882075000005</v>
      </c>
      <c r="AC26" s="187">
        <f t="shared" si="11"/>
        <v>-1363.3308383333333</v>
      </c>
      <c r="AD26" s="187">
        <f t="shared" si="3"/>
        <v>-22367.732675583327</v>
      </c>
      <c r="AE26" s="189">
        <v>0.21</v>
      </c>
      <c r="AF26" s="187">
        <f t="shared" si="8"/>
        <v>4697.2238618724987</v>
      </c>
      <c r="AG26" s="190">
        <f t="shared" si="9"/>
        <v>0</v>
      </c>
      <c r="AH26" s="192">
        <v>9.4857557879400395E-2</v>
      </c>
      <c r="AI26" s="192">
        <v>0.94913092769705776</v>
      </c>
      <c r="AJ26" s="187">
        <f t="shared" si="10"/>
        <v>-7947.8635050355606</v>
      </c>
      <c r="AK26" s="188">
        <v>8.765872661438906E-2</v>
      </c>
      <c r="AL26" s="188">
        <v>3.3731499665717479E-2</v>
      </c>
      <c r="AM26" s="188">
        <f t="shared" si="4"/>
        <v>0.16353289852867309</v>
      </c>
      <c r="AN26" s="193">
        <f t="shared" si="5"/>
        <v>-696.69959415639221</v>
      </c>
      <c r="AO26" s="193">
        <f t="shared" si="6"/>
        <v>-113.933304036145</v>
      </c>
      <c r="AP26" s="194">
        <f>SUM(AN15:AO26)</f>
        <v>-2942.8508324435825</v>
      </c>
    </row>
    <row r="27" spans="1:42">
      <c r="A27" s="185">
        <v>44562</v>
      </c>
      <c r="B27" s="187">
        <v>1072921.9099999995</v>
      </c>
      <c r="C27" s="187">
        <v>361156.72000000003</v>
      </c>
      <c r="D27" s="187">
        <v>89294.239999999991</v>
      </c>
      <c r="E27" s="187">
        <v>89294.2</v>
      </c>
      <c r="F27" s="188">
        <v>2.1100000000000001E-2</v>
      </c>
      <c r="G27" s="188">
        <v>2.1100000000000001E-2</v>
      </c>
      <c r="H27" s="188">
        <v>2.7699999999999999E-2</v>
      </c>
      <c r="I27" s="188">
        <v>1.95E-2</v>
      </c>
      <c r="J27" s="187">
        <f t="shared" si="0"/>
        <v>1886.5543584166655</v>
      </c>
      <c r="K27" s="187">
        <f t="shared" si="0"/>
        <v>635.03389933333335</v>
      </c>
      <c r="L27" s="187">
        <f t="shared" si="0"/>
        <v>206.12087066666663</v>
      </c>
      <c r="M27" s="187">
        <f t="shared" si="0"/>
        <v>145.10307499999999</v>
      </c>
      <c r="N27" s="188">
        <v>0.04</v>
      </c>
      <c r="O27" s="188">
        <v>0.04</v>
      </c>
      <c r="P27" s="188">
        <v>0.04</v>
      </c>
      <c r="Q27" s="188">
        <v>0.04</v>
      </c>
      <c r="R27" s="187">
        <f t="shared" si="1"/>
        <v>3576.4063666666648</v>
      </c>
      <c r="S27" s="187">
        <f t="shared" si="1"/>
        <v>1203.8557333333335</v>
      </c>
      <c r="T27" s="187">
        <f t="shared" si="1"/>
        <v>297.64746666666662</v>
      </c>
      <c r="U27" s="187">
        <f t="shared" si="1"/>
        <v>297.64733333333334</v>
      </c>
      <c r="V27" s="187">
        <f t="shared" si="2"/>
        <v>-1689.8520082499992</v>
      </c>
      <c r="W27" s="187">
        <f t="shared" si="2"/>
        <v>-568.82183400000019</v>
      </c>
      <c r="X27" s="187">
        <f t="shared" si="2"/>
        <v>-91.526595999999984</v>
      </c>
      <c r="Y27" s="187">
        <f t="shared" si="2"/>
        <v>-152.54425833333335</v>
      </c>
      <c r="Z27" s="187">
        <f t="shared" si="11"/>
        <v>-16792.534316249992</v>
      </c>
      <c r="AA27" s="187">
        <f t="shared" si="11"/>
        <v>-5652.5425425000003</v>
      </c>
      <c r="AB27" s="187">
        <f t="shared" si="11"/>
        <v>-909.52541674999998</v>
      </c>
      <c r="AC27" s="187">
        <f t="shared" si="11"/>
        <v>-1515.8750966666666</v>
      </c>
      <c r="AD27" s="187">
        <f t="shared" si="3"/>
        <v>-24870.477372166657</v>
      </c>
      <c r="AE27" s="189">
        <v>0.21</v>
      </c>
      <c r="AF27" s="190">
        <f t="shared" si="8"/>
        <v>5222.8002481549975</v>
      </c>
      <c r="AG27" s="190">
        <f t="shared" si="9"/>
        <v>0</v>
      </c>
      <c r="AH27" s="192">
        <v>0.14219887751973773</v>
      </c>
      <c r="AI27" s="192">
        <v>1</v>
      </c>
      <c r="AJ27" s="187">
        <f t="shared" si="10"/>
        <v>-10150.331851428198</v>
      </c>
      <c r="AK27" s="188">
        <v>8.653100142272907E-2</v>
      </c>
      <c r="AL27" s="188">
        <v>3.2637404272758387E-2</v>
      </c>
      <c r="AM27" s="188">
        <f t="shared" si="4"/>
        <v>0.16556084920192848</v>
      </c>
      <c r="AN27" s="193">
        <f t="shared" si="5"/>
        <v>-878.3183798771056</v>
      </c>
      <c r="AO27" s="193">
        <f t="shared" si="6"/>
        <v>-145.41513684211563</v>
      </c>
      <c r="AP27" s="194"/>
    </row>
    <row r="28" spans="1:42">
      <c r="A28" s="185">
        <v>44593</v>
      </c>
      <c r="B28" s="187">
        <v>1072921.9099999995</v>
      </c>
      <c r="C28" s="187">
        <v>361156.72000000003</v>
      </c>
      <c r="D28" s="187">
        <v>89294.239999999991</v>
      </c>
      <c r="E28" s="187">
        <v>89294.2</v>
      </c>
      <c r="F28" s="188">
        <v>2.1100000000000001E-2</v>
      </c>
      <c r="G28" s="188">
        <v>2.1100000000000001E-2</v>
      </c>
      <c r="H28" s="188">
        <v>2.7699999999999999E-2</v>
      </c>
      <c r="I28" s="188">
        <v>1.95E-2</v>
      </c>
      <c r="J28" s="187">
        <f t="shared" si="0"/>
        <v>1886.5543584166655</v>
      </c>
      <c r="K28" s="187">
        <f t="shared" si="0"/>
        <v>635.03389933333335</v>
      </c>
      <c r="L28" s="187">
        <f t="shared" si="0"/>
        <v>206.12087066666663</v>
      </c>
      <c r="M28" s="187">
        <f t="shared" si="0"/>
        <v>145.10307499999999</v>
      </c>
      <c r="N28" s="188">
        <v>0.04</v>
      </c>
      <c r="O28" s="188">
        <v>0.04</v>
      </c>
      <c r="P28" s="188">
        <v>0.04</v>
      </c>
      <c r="Q28" s="188">
        <v>0.04</v>
      </c>
      <c r="R28" s="187">
        <f t="shared" si="1"/>
        <v>3576.4063666666648</v>
      </c>
      <c r="S28" s="187">
        <f t="shared" si="1"/>
        <v>1203.8557333333335</v>
      </c>
      <c r="T28" s="187">
        <f t="shared" si="1"/>
        <v>297.64746666666662</v>
      </c>
      <c r="U28" s="187">
        <f t="shared" si="1"/>
        <v>297.64733333333334</v>
      </c>
      <c r="V28" s="187">
        <f t="shared" si="2"/>
        <v>-1689.8520082499992</v>
      </c>
      <c r="W28" s="187">
        <f t="shared" si="2"/>
        <v>-568.82183400000019</v>
      </c>
      <c r="X28" s="187">
        <f t="shared" si="2"/>
        <v>-91.526595999999984</v>
      </c>
      <c r="Y28" s="187">
        <f t="shared" si="2"/>
        <v>-152.54425833333335</v>
      </c>
      <c r="Z28" s="187">
        <f t="shared" si="11"/>
        <v>-18482.386324499992</v>
      </c>
      <c r="AA28" s="187">
        <f t="shared" si="11"/>
        <v>-6221.3643765000006</v>
      </c>
      <c r="AB28" s="187">
        <f t="shared" si="11"/>
        <v>-1001.0520127499999</v>
      </c>
      <c r="AC28" s="187">
        <f t="shared" si="11"/>
        <v>-1668.419355</v>
      </c>
      <c r="AD28" s="187">
        <f t="shared" si="3"/>
        <v>-27373.222068749994</v>
      </c>
      <c r="AE28" s="189">
        <v>0.21</v>
      </c>
      <c r="AF28" s="190">
        <f t="shared" si="8"/>
        <v>5748.3766344374981</v>
      </c>
      <c r="AG28" s="190">
        <f t="shared" si="9"/>
        <v>0</v>
      </c>
      <c r="AH28" s="192">
        <v>0.14219887751973773</v>
      </c>
      <c r="AI28" s="192">
        <v>1</v>
      </c>
      <c r="AJ28" s="187">
        <f t="shared" si="10"/>
        <v>-12218.596132164994</v>
      </c>
      <c r="AK28" s="188">
        <v>8.653100142272907E-2</v>
      </c>
      <c r="AL28" s="188">
        <v>3.2637404272758387E-2</v>
      </c>
      <c r="AM28" s="188">
        <f t="shared" si="4"/>
        <v>0.16556084920192848</v>
      </c>
      <c r="AN28" s="193">
        <f t="shared" si="5"/>
        <v>-1057.2873592961209</v>
      </c>
      <c r="AO28" s="193">
        <f t="shared" si="6"/>
        <v>-175.04539305553027</v>
      </c>
      <c r="AP28" s="194">
        <f t="shared" ref="AP28" si="12">SUM(AN28:AO28)</f>
        <v>-1232.3327523516512</v>
      </c>
    </row>
    <row r="29" spans="1:42">
      <c r="A29" s="185">
        <v>44621</v>
      </c>
      <c r="B29" s="187">
        <v>1072939.81</v>
      </c>
      <c r="C29" s="187">
        <v>361162.77</v>
      </c>
      <c r="D29" s="187">
        <v>89295.73</v>
      </c>
      <c r="E29" s="187">
        <v>89295.7</v>
      </c>
      <c r="F29" s="188">
        <v>2.1100000000000001E-2</v>
      </c>
      <c r="G29" s="188">
        <v>2.1100000000000001E-2</v>
      </c>
      <c r="H29" s="188">
        <v>2.7699999999999999E-2</v>
      </c>
      <c r="I29" s="188">
        <v>1.95E-2</v>
      </c>
      <c r="J29" s="187">
        <f t="shared" ref="J29:M38" si="13">F29*B29/12</f>
        <v>1886.5858325833335</v>
      </c>
      <c r="K29" s="187">
        <f t="shared" si="13"/>
        <v>635.04453725000008</v>
      </c>
      <c r="L29" s="187">
        <f t="shared" si="13"/>
        <v>206.12431008333331</v>
      </c>
      <c r="M29" s="187">
        <f t="shared" si="13"/>
        <v>145.1055125</v>
      </c>
      <c r="N29" s="188">
        <v>0.04</v>
      </c>
      <c r="O29" s="188">
        <v>0.04</v>
      </c>
      <c r="P29" s="188">
        <v>0.04</v>
      </c>
      <c r="Q29" s="188">
        <v>0.04</v>
      </c>
      <c r="R29" s="187">
        <f t="shared" ref="R29:U38" si="14">N29*B29/12</f>
        <v>3576.4660333333336</v>
      </c>
      <c r="S29" s="187">
        <f t="shared" si="14"/>
        <v>1203.8759000000002</v>
      </c>
      <c r="T29" s="187">
        <f t="shared" si="14"/>
        <v>297.65243333333336</v>
      </c>
      <c r="U29" s="187">
        <f t="shared" si="14"/>
        <v>297.65233333333333</v>
      </c>
      <c r="V29" s="187">
        <f t="shared" ref="V29:Y38" si="15">J29-R29</f>
        <v>-1689.8802007500001</v>
      </c>
      <c r="W29" s="187">
        <f t="shared" si="15"/>
        <v>-568.83136275000015</v>
      </c>
      <c r="X29" s="187">
        <f t="shared" si="15"/>
        <v>-91.52812325000005</v>
      </c>
      <c r="Y29" s="187">
        <f t="shared" si="15"/>
        <v>-152.54682083333333</v>
      </c>
      <c r="Z29" s="187">
        <f t="shared" si="11"/>
        <v>-20172.266525249994</v>
      </c>
      <c r="AA29" s="187">
        <f t="shared" si="11"/>
        <v>-6790.1957392500008</v>
      </c>
      <c r="AB29" s="187">
        <f t="shared" si="11"/>
        <v>-1092.580136</v>
      </c>
      <c r="AC29" s="187">
        <f t="shared" si="11"/>
        <v>-1820.9661758333334</v>
      </c>
      <c r="AD29" s="187">
        <f t="shared" si="3"/>
        <v>-29876.008576333326</v>
      </c>
      <c r="AE29" s="189">
        <v>0.21</v>
      </c>
      <c r="AF29" s="190">
        <f t="shared" ref="AF29:AF38" si="16">SUM(Z29:AC29)*-AE29</f>
        <v>6273.9618010299992</v>
      </c>
      <c r="AG29" s="190">
        <f t="shared" si="9"/>
        <v>0</v>
      </c>
      <c r="AH29" s="192">
        <v>0.14219887751973773</v>
      </c>
      <c r="AI29" s="192">
        <v>1</v>
      </c>
      <c r="AJ29" s="187">
        <f t="shared" ref="AJ29:AJ36" si="17">((SUM(Z17:Z29)/13)*AI29)+((SUM(AA17:AA29)/13)*AI29)+((SUM(AB17:AB29)/13)*AI29)+((SUM(AC17:AC29)/13)*AI29)+((AF29+AF17+AG17+AG29)/2*AH29)</f>
        <v>-14479.381827671546</v>
      </c>
      <c r="AK29" s="188">
        <v>8.653100142272907E-2</v>
      </c>
      <c r="AL29" s="188">
        <v>3.2637404272758387E-2</v>
      </c>
      <c r="AM29" s="188">
        <f t="shared" si="4"/>
        <v>0.16556084920192848</v>
      </c>
      <c r="AN29" s="193">
        <f t="shared" si="5"/>
        <v>-1252.9154095304841</v>
      </c>
      <c r="AO29" s="193">
        <f t="shared" si="6"/>
        <v>-207.43373918004895</v>
      </c>
      <c r="AP29" s="194">
        <f t="shared" ref="AP29:AP38" si="18">SUM(AN29:AO29)</f>
        <v>-1460.349148710533</v>
      </c>
    </row>
    <row r="30" spans="1:42">
      <c r="A30" s="185">
        <v>44652</v>
      </c>
      <c r="B30" s="187">
        <v>1072939.81</v>
      </c>
      <c r="C30" s="187">
        <v>361162.77</v>
      </c>
      <c r="D30" s="187">
        <v>89295.73</v>
      </c>
      <c r="E30" s="187">
        <v>89295.7</v>
      </c>
      <c r="F30" s="188">
        <v>2.1100000000000001E-2</v>
      </c>
      <c r="G30" s="188">
        <v>2.1100000000000001E-2</v>
      </c>
      <c r="H30" s="188">
        <v>2.7699999999999999E-2</v>
      </c>
      <c r="I30" s="188">
        <v>1.95E-2</v>
      </c>
      <c r="J30" s="187">
        <f t="shared" si="13"/>
        <v>1886.5858325833335</v>
      </c>
      <c r="K30" s="187">
        <f t="shared" si="13"/>
        <v>635.04453725000008</v>
      </c>
      <c r="L30" s="187">
        <f t="shared" si="13"/>
        <v>206.12431008333331</v>
      </c>
      <c r="M30" s="187">
        <f t="shared" si="13"/>
        <v>145.1055125</v>
      </c>
      <c r="N30" s="188">
        <v>0.04</v>
      </c>
      <c r="O30" s="188">
        <v>0.04</v>
      </c>
      <c r="P30" s="188">
        <v>0.04</v>
      </c>
      <c r="Q30" s="188">
        <v>0.04</v>
      </c>
      <c r="R30" s="187">
        <f t="shared" si="14"/>
        <v>3576.4660333333336</v>
      </c>
      <c r="S30" s="187">
        <f t="shared" si="14"/>
        <v>1203.8759000000002</v>
      </c>
      <c r="T30" s="187">
        <f t="shared" si="14"/>
        <v>297.65243333333336</v>
      </c>
      <c r="U30" s="187">
        <f t="shared" si="14"/>
        <v>297.65233333333333</v>
      </c>
      <c r="V30" s="187">
        <f t="shared" si="15"/>
        <v>-1689.8802007500001</v>
      </c>
      <c r="W30" s="187">
        <f t="shared" si="15"/>
        <v>-568.83136275000015</v>
      </c>
      <c r="X30" s="187">
        <f t="shared" si="15"/>
        <v>-91.52812325000005</v>
      </c>
      <c r="Y30" s="187">
        <f t="shared" si="15"/>
        <v>-152.54682083333333</v>
      </c>
      <c r="Z30" s="187">
        <f t="shared" si="11"/>
        <v>-21862.146725999995</v>
      </c>
      <c r="AA30" s="187">
        <f t="shared" si="11"/>
        <v>-7359.0271020000009</v>
      </c>
      <c r="AB30" s="187">
        <f t="shared" si="11"/>
        <v>-1184.1082592500002</v>
      </c>
      <c r="AC30" s="187">
        <f t="shared" si="11"/>
        <v>-1973.5129966666668</v>
      </c>
      <c r="AD30" s="187">
        <f t="shared" si="3"/>
        <v>-32378.795083916662</v>
      </c>
      <c r="AE30" s="189">
        <v>0.21</v>
      </c>
      <c r="AF30" s="190">
        <f t="shared" si="16"/>
        <v>6799.5469676224984</v>
      </c>
      <c r="AG30" s="190">
        <f t="shared" si="9"/>
        <v>0</v>
      </c>
      <c r="AH30" s="192">
        <v>0.14219887751973773</v>
      </c>
      <c r="AI30" s="192">
        <v>1</v>
      </c>
      <c r="AJ30" s="187">
        <f t="shared" si="17"/>
        <v>-16895.533629905232</v>
      </c>
      <c r="AK30" s="188">
        <v>8.653100142272907E-2</v>
      </c>
      <c r="AL30" s="188">
        <v>3.2637404272758387E-2</v>
      </c>
      <c r="AM30" s="188">
        <f t="shared" si="4"/>
        <v>0.16556084920192848</v>
      </c>
      <c r="AN30" s="193">
        <f t="shared" si="5"/>
        <v>-1461.9874445670964</v>
      </c>
      <c r="AO30" s="193">
        <f t="shared" si="6"/>
        <v>-242.04788284508584</v>
      </c>
      <c r="AP30" s="194">
        <f t="shared" si="18"/>
        <v>-1704.0353274121821</v>
      </c>
    </row>
    <row r="31" spans="1:42">
      <c r="A31" s="185">
        <v>44682</v>
      </c>
      <c r="B31" s="187">
        <v>1072939.81</v>
      </c>
      <c r="C31" s="187">
        <v>361162.77</v>
      </c>
      <c r="D31" s="187">
        <v>89295.73</v>
      </c>
      <c r="E31" s="187">
        <v>89295.7</v>
      </c>
      <c r="F31" s="188">
        <v>2.1100000000000001E-2</v>
      </c>
      <c r="G31" s="188">
        <v>2.1100000000000001E-2</v>
      </c>
      <c r="H31" s="188">
        <v>2.7699999999999999E-2</v>
      </c>
      <c r="I31" s="188">
        <v>1.95E-2</v>
      </c>
      <c r="J31" s="187">
        <f t="shared" si="13"/>
        <v>1886.5858325833335</v>
      </c>
      <c r="K31" s="187">
        <f t="shared" si="13"/>
        <v>635.04453725000008</v>
      </c>
      <c r="L31" s="187">
        <f t="shared" si="13"/>
        <v>206.12431008333331</v>
      </c>
      <c r="M31" s="187">
        <f t="shared" si="13"/>
        <v>145.1055125</v>
      </c>
      <c r="N31" s="188">
        <v>0.04</v>
      </c>
      <c r="O31" s="188">
        <v>0.04</v>
      </c>
      <c r="P31" s="188">
        <v>0.04</v>
      </c>
      <c r="Q31" s="188">
        <v>0.04</v>
      </c>
      <c r="R31" s="187">
        <f t="shared" si="14"/>
        <v>3576.4660333333336</v>
      </c>
      <c r="S31" s="187">
        <f t="shared" si="14"/>
        <v>1203.8759000000002</v>
      </c>
      <c r="T31" s="187">
        <f t="shared" si="14"/>
        <v>297.65243333333336</v>
      </c>
      <c r="U31" s="187">
        <f t="shared" si="14"/>
        <v>297.65233333333333</v>
      </c>
      <c r="V31" s="187">
        <f t="shared" si="15"/>
        <v>-1689.8802007500001</v>
      </c>
      <c r="W31" s="187">
        <f t="shared" si="15"/>
        <v>-568.83136275000015</v>
      </c>
      <c r="X31" s="187">
        <f t="shared" si="15"/>
        <v>-91.52812325000005</v>
      </c>
      <c r="Y31" s="187">
        <f t="shared" si="15"/>
        <v>-152.54682083333333</v>
      </c>
      <c r="Z31" s="187">
        <f t="shared" si="11"/>
        <v>-23552.026926749997</v>
      </c>
      <c r="AA31" s="187">
        <f t="shared" si="11"/>
        <v>-7927.8584647500011</v>
      </c>
      <c r="AB31" s="187">
        <f t="shared" si="11"/>
        <v>-1275.6363825000003</v>
      </c>
      <c r="AC31" s="187">
        <f t="shared" si="11"/>
        <v>-2126.0598175</v>
      </c>
      <c r="AD31" s="187">
        <f t="shared" si="3"/>
        <v>-34881.581591499998</v>
      </c>
      <c r="AE31" s="189">
        <v>0.21</v>
      </c>
      <c r="AF31" s="190">
        <f t="shared" si="16"/>
        <v>7325.1321342149995</v>
      </c>
      <c r="AG31" s="190">
        <f t="shared" si="9"/>
        <v>0</v>
      </c>
      <c r="AH31" s="192">
        <v>0.14219887751973773</v>
      </c>
      <c r="AI31" s="192">
        <v>1</v>
      </c>
      <c r="AJ31" s="187">
        <f t="shared" si="17"/>
        <v>-19312.78216803636</v>
      </c>
      <c r="AK31" s="188">
        <v>8.653100142272907E-2</v>
      </c>
      <c r="AL31" s="188">
        <v>3.2637404272758387E-2</v>
      </c>
      <c r="AM31" s="188">
        <f t="shared" si="4"/>
        <v>0.16556084920192848</v>
      </c>
      <c r="AN31" s="193">
        <f t="shared" si="5"/>
        <v>-1671.1543812592108</v>
      </c>
      <c r="AO31" s="193">
        <f t="shared" si="6"/>
        <v>-276.67773850879831</v>
      </c>
      <c r="AP31" s="194">
        <f t="shared" si="18"/>
        <v>-1947.8321197680091</v>
      </c>
    </row>
    <row r="32" spans="1:42">
      <c r="A32" s="185">
        <v>44713</v>
      </c>
      <c r="B32" s="187">
        <v>1072939.81</v>
      </c>
      <c r="C32" s="187">
        <v>361162.77</v>
      </c>
      <c r="D32" s="187">
        <v>89295.73</v>
      </c>
      <c r="E32" s="187">
        <v>89295.7</v>
      </c>
      <c r="F32" s="188">
        <v>2.1100000000000001E-2</v>
      </c>
      <c r="G32" s="188">
        <v>2.1100000000000001E-2</v>
      </c>
      <c r="H32" s="188">
        <v>2.7699999999999999E-2</v>
      </c>
      <c r="I32" s="188">
        <v>1.95E-2</v>
      </c>
      <c r="J32" s="187">
        <f t="shared" si="13"/>
        <v>1886.5858325833335</v>
      </c>
      <c r="K32" s="187">
        <f t="shared" si="13"/>
        <v>635.04453725000008</v>
      </c>
      <c r="L32" s="187">
        <f t="shared" si="13"/>
        <v>206.12431008333331</v>
      </c>
      <c r="M32" s="187">
        <f t="shared" si="13"/>
        <v>145.1055125</v>
      </c>
      <c r="N32" s="188">
        <v>0.04</v>
      </c>
      <c r="O32" s="188">
        <v>0.04</v>
      </c>
      <c r="P32" s="188">
        <v>0.04</v>
      </c>
      <c r="Q32" s="188">
        <v>0.04</v>
      </c>
      <c r="R32" s="187">
        <f t="shared" si="14"/>
        <v>3576.4660333333336</v>
      </c>
      <c r="S32" s="187">
        <f t="shared" si="14"/>
        <v>1203.8759000000002</v>
      </c>
      <c r="T32" s="187">
        <f t="shared" si="14"/>
        <v>297.65243333333336</v>
      </c>
      <c r="U32" s="187">
        <f t="shared" si="14"/>
        <v>297.65233333333333</v>
      </c>
      <c r="V32" s="187">
        <f t="shared" si="15"/>
        <v>-1689.8802007500001</v>
      </c>
      <c r="W32" s="187">
        <f t="shared" si="15"/>
        <v>-568.83136275000015</v>
      </c>
      <c r="X32" s="187">
        <f t="shared" si="15"/>
        <v>-91.52812325000005</v>
      </c>
      <c r="Y32" s="187">
        <f t="shared" si="15"/>
        <v>-152.54682083333333</v>
      </c>
      <c r="Z32" s="187">
        <f t="shared" si="11"/>
        <v>-25241.907127499999</v>
      </c>
      <c r="AA32" s="187">
        <f t="shared" si="11"/>
        <v>-8496.6898275000021</v>
      </c>
      <c r="AB32" s="187">
        <f t="shared" si="11"/>
        <v>-1367.1645057500004</v>
      </c>
      <c r="AC32" s="187">
        <f t="shared" si="11"/>
        <v>-2278.6066383333332</v>
      </c>
      <c r="AD32" s="187">
        <f t="shared" si="3"/>
        <v>-37384.368099083338</v>
      </c>
      <c r="AE32" s="189">
        <v>0.21</v>
      </c>
      <c r="AF32" s="190">
        <f t="shared" si="16"/>
        <v>7850.7173008074988</v>
      </c>
      <c r="AG32" s="190">
        <f t="shared" si="9"/>
        <v>0</v>
      </c>
      <c r="AH32" s="192">
        <v>0.14219887751973773</v>
      </c>
      <c r="AI32" s="192">
        <v>1</v>
      </c>
      <c r="AJ32" s="187">
        <f t="shared" si="17"/>
        <v>-21731.127442064913</v>
      </c>
      <c r="AK32" s="188">
        <v>8.653100142272907E-2</v>
      </c>
      <c r="AL32" s="188">
        <v>3.2637404272758387E-2</v>
      </c>
      <c r="AM32" s="188">
        <f t="shared" si="4"/>
        <v>0.16556084920192848</v>
      </c>
      <c r="AN32" s="193">
        <f t="shared" si="5"/>
        <v>-1880.4162196068257</v>
      </c>
      <c r="AO32" s="193">
        <f t="shared" si="6"/>
        <v>-311.32330617118612</v>
      </c>
      <c r="AP32" s="194">
        <f t="shared" si="18"/>
        <v>-2191.7395257780117</v>
      </c>
    </row>
    <row r="33" spans="1:42">
      <c r="A33" s="185">
        <v>44743</v>
      </c>
      <c r="B33" s="187">
        <v>1073114.68</v>
      </c>
      <c r="C33" s="187">
        <v>361162.77</v>
      </c>
      <c r="D33" s="187">
        <v>29310.29</v>
      </c>
      <c r="E33" s="187">
        <v>89310.26</v>
      </c>
      <c r="F33" s="188">
        <v>2.1100000000000001E-2</v>
      </c>
      <c r="G33" s="188">
        <v>2.1100000000000001E-2</v>
      </c>
      <c r="H33" s="188">
        <v>2.7699999999999999E-2</v>
      </c>
      <c r="I33" s="188">
        <v>1.95E-2</v>
      </c>
      <c r="J33" s="187">
        <f t="shared" si="13"/>
        <v>1886.8933123333334</v>
      </c>
      <c r="K33" s="187">
        <f t="shared" si="13"/>
        <v>635.04453725000008</v>
      </c>
      <c r="L33" s="187">
        <f t="shared" si="13"/>
        <v>67.657919416666672</v>
      </c>
      <c r="M33" s="187">
        <f t="shared" si="13"/>
        <v>145.12917250000001</v>
      </c>
      <c r="N33" s="188">
        <v>0.04</v>
      </c>
      <c r="O33" s="188">
        <v>0.04</v>
      </c>
      <c r="P33" s="188">
        <v>0.04</v>
      </c>
      <c r="Q33" s="188">
        <v>0.04</v>
      </c>
      <c r="R33" s="187">
        <f t="shared" si="14"/>
        <v>3577.0489333333335</v>
      </c>
      <c r="S33" s="187">
        <f t="shared" si="14"/>
        <v>1203.8759000000002</v>
      </c>
      <c r="T33" s="187">
        <f t="shared" si="14"/>
        <v>97.700966666666673</v>
      </c>
      <c r="U33" s="187">
        <f t="shared" si="14"/>
        <v>297.70086666666663</v>
      </c>
      <c r="V33" s="187">
        <f t="shared" si="15"/>
        <v>-1690.1556210000001</v>
      </c>
      <c r="W33" s="187">
        <f t="shared" si="15"/>
        <v>-568.83136275000015</v>
      </c>
      <c r="X33" s="187">
        <f t="shared" si="15"/>
        <v>-30.043047250000001</v>
      </c>
      <c r="Y33" s="187">
        <f t="shared" si="15"/>
        <v>-152.57169416666662</v>
      </c>
      <c r="Z33" s="187">
        <f t="shared" si="11"/>
        <v>-26932.0627485</v>
      </c>
      <c r="AA33" s="187">
        <f t="shared" si="11"/>
        <v>-9065.5211902500014</v>
      </c>
      <c r="AB33" s="187">
        <f t="shared" si="11"/>
        <v>-1397.2075530000004</v>
      </c>
      <c r="AC33" s="187">
        <f t="shared" si="11"/>
        <v>-2431.1783324999997</v>
      </c>
      <c r="AD33" s="187">
        <f t="shared" si="3"/>
        <v>-39825.969824250002</v>
      </c>
      <c r="AE33" s="189">
        <v>0.21</v>
      </c>
      <c r="AF33" s="190">
        <f t="shared" si="16"/>
        <v>8363.4536630924995</v>
      </c>
      <c r="AG33" s="190">
        <f t="shared" si="9"/>
        <v>0</v>
      </c>
      <c r="AH33" s="192">
        <v>0.14219887751973773</v>
      </c>
      <c r="AI33" s="192">
        <v>1</v>
      </c>
      <c r="AJ33" s="187">
        <f t="shared" si="17"/>
        <v>-24146.776473041551</v>
      </c>
      <c r="AK33" s="188">
        <v>8.653100142272907E-2</v>
      </c>
      <c r="AL33" s="188">
        <v>3.2637404272758387E-2</v>
      </c>
      <c r="AM33" s="188">
        <f t="shared" si="4"/>
        <v>0.16556084920192848</v>
      </c>
      <c r="AN33" s="193">
        <f t="shared" si="5"/>
        <v>-2089.4447493430794</v>
      </c>
      <c r="AO33" s="193">
        <f t="shared" si="6"/>
        <v>-345.93024706175083</v>
      </c>
      <c r="AP33" s="194">
        <f t="shared" si="18"/>
        <v>-2435.3749964048302</v>
      </c>
    </row>
    <row r="34" spans="1:42">
      <c r="A34" s="185">
        <v>44774</v>
      </c>
      <c r="B34" s="187">
        <v>1073114.68</v>
      </c>
      <c r="C34" s="187">
        <v>361162.77</v>
      </c>
      <c r="D34" s="187">
        <v>29310.29</v>
      </c>
      <c r="E34" s="187">
        <v>89310.26</v>
      </c>
      <c r="F34" s="188">
        <v>2.1100000000000001E-2</v>
      </c>
      <c r="G34" s="188">
        <v>2.1100000000000001E-2</v>
      </c>
      <c r="H34" s="188">
        <v>2.7699999999999999E-2</v>
      </c>
      <c r="I34" s="188">
        <v>1.95E-2</v>
      </c>
      <c r="J34" s="187">
        <f t="shared" si="13"/>
        <v>1886.8933123333334</v>
      </c>
      <c r="K34" s="187">
        <f t="shared" si="13"/>
        <v>635.04453725000008</v>
      </c>
      <c r="L34" s="187">
        <f t="shared" si="13"/>
        <v>67.657919416666672</v>
      </c>
      <c r="M34" s="187">
        <f t="shared" si="13"/>
        <v>145.12917250000001</v>
      </c>
      <c r="N34" s="188">
        <v>0.04</v>
      </c>
      <c r="O34" s="188">
        <v>0.04</v>
      </c>
      <c r="P34" s="188">
        <v>0.04</v>
      </c>
      <c r="Q34" s="188">
        <v>0.04</v>
      </c>
      <c r="R34" s="187">
        <f t="shared" si="14"/>
        <v>3577.0489333333335</v>
      </c>
      <c r="S34" s="187">
        <f t="shared" si="14"/>
        <v>1203.8759000000002</v>
      </c>
      <c r="T34" s="187">
        <f t="shared" si="14"/>
        <v>97.700966666666673</v>
      </c>
      <c r="U34" s="187">
        <f t="shared" si="14"/>
        <v>297.70086666666663</v>
      </c>
      <c r="V34" s="187">
        <f t="shared" si="15"/>
        <v>-1690.1556210000001</v>
      </c>
      <c r="W34" s="187">
        <f t="shared" si="15"/>
        <v>-568.83136275000015</v>
      </c>
      <c r="X34" s="187">
        <f t="shared" si="15"/>
        <v>-30.043047250000001</v>
      </c>
      <c r="Y34" s="187">
        <f t="shared" si="15"/>
        <v>-152.57169416666662</v>
      </c>
      <c r="Z34" s="187">
        <f t="shared" si="11"/>
        <v>-28622.218369500002</v>
      </c>
      <c r="AA34" s="187">
        <f t="shared" si="11"/>
        <v>-9634.3525530000006</v>
      </c>
      <c r="AB34" s="187">
        <f t="shared" si="11"/>
        <v>-1427.2506002500004</v>
      </c>
      <c r="AC34" s="187">
        <f t="shared" si="11"/>
        <v>-2583.7500266666661</v>
      </c>
      <c r="AD34" s="187">
        <f t="shared" si="3"/>
        <v>-42267.571549416665</v>
      </c>
      <c r="AE34" s="189">
        <v>0.21</v>
      </c>
      <c r="AF34" s="190">
        <f t="shared" si="16"/>
        <v>8876.1900253775002</v>
      </c>
      <c r="AG34" s="190">
        <f t="shared" si="9"/>
        <v>0</v>
      </c>
      <c r="AH34" s="192">
        <v>0.14219887751973773</v>
      </c>
      <c r="AI34" s="192">
        <v>1</v>
      </c>
      <c r="AJ34" s="187">
        <f t="shared" si="17"/>
        <v>-26558.815718191257</v>
      </c>
      <c r="AK34" s="188">
        <v>8.653100142272907E-2</v>
      </c>
      <c r="AL34" s="188">
        <v>3.2637404272758387E-2</v>
      </c>
      <c r="AM34" s="188">
        <f t="shared" si="4"/>
        <v>0.16556084920192848</v>
      </c>
      <c r="AN34" s="193">
        <f t="shared" si="5"/>
        <v>-2298.1609206968069</v>
      </c>
      <c r="AO34" s="193">
        <f t="shared" si="6"/>
        <v>-380.48547363324917</v>
      </c>
      <c r="AP34" s="194">
        <f t="shared" si="18"/>
        <v>-2678.646394330056</v>
      </c>
    </row>
    <row r="35" spans="1:42">
      <c r="A35" s="185">
        <v>44805</v>
      </c>
      <c r="B35" s="187">
        <v>1073114.68</v>
      </c>
      <c r="C35" s="187">
        <v>361162.77</v>
      </c>
      <c r="D35" s="187">
        <v>29310.29</v>
      </c>
      <c r="E35" s="187">
        <v>89310.26</v>
      </c>
      <c r="F35" s="188">
        <v>2.1100000000000001E-2</v>
      </c>
      <c r="G35" s="188">
        <v>2.1100000000000001E-2</v>
      </c>
      <c r="H35" s="188">
        <v>2.7699999999999999E-2</v>
      </c>
      <c r="I35" s="188">
        <v>1.95E-2</v>
      </c>
      <c r="J35" s="187">
        <f t="shared" si="13"/>
        <v>1886.8933123333334</v>
      </c>
      <c r="K35" s="187">
        <f t="shared" si="13"/>
        <v>635.04453725000008</v>
      </c>
      <c r="L35" s="187">
        <f t="shared" si="13"/>
        <v>67.657919416666672</v>
      </c>
      <c r="M35" s="187">
        <f t="shared" si="13"/>
        <v>145.12917250000001</v>
      </c>
      <c r="N35" s="188">
        <v>0.04</v>
      </c>
      <c r="O35" s="188">
        <v>0.04</v>
      </c>
      <c r="P35" s="188">
        <v>0.04</v>
      </c>
      <c r="Q35" s="188">
        <v>0.04</v>
      </c>
      <c r="R35" s="187">
        <f t="shared" si="14"/>
        <v>3577.0489333333335</v>
      </c>
      <c r="S35" s="187">
        <f t="shared" si="14"/>
        <v>1203.8759000000002</v>
      </c>
      <c r="T35" s="187">
        <f t="shared" si="14"/>
        <v>97.700966666666673</v>
      </c>
      <c r="U35" s="187">
        <f t="shared" si="14"/>
        <v>297.70086666666663</v>
      </c>
      <c r="V35" s="187">
        <f t="shared" si="15"/>
        <v>-1690.1556210000001</v>
      </c>
      <c r="W35" s="187">
        <f t="shared" si="15"/>
        <v>-568.83136275000015</v>
      </c>
      <c r="X35" s="187">
        <f t="shared" si="15"/>
        <v>-30.043047250000001</v>
      </c>
      <c r="Y35" s="187">
        <f t="shared" si="15"/>
        <v>-152.57169416666662</v>
      </c>
      <c r="Z35" s="187">
        <f t="shared" si="11"/>
        <v>-30312.373990500004</v>
      </c>
      <c r="AA35" s="187">
        <f t="shared" si="11"/>
        <v>-10203.18391575</v>
      </c>
      <c r="AB35" s="187">
        <f t="shared" si="11"/>
        <v>-1457.2936475000004</v>
      </c>
      <c r="AC35" s="187">
        <f t="shared" si="11"/>
        <v>-2736.3217208333326</v>
      </c>
      <c r="AD35" s="187">
        <f t="shared" si="3"/>
        <v>-44709.173274583336</v>
      </c>
      <c r="AE35" s="189">
        <v>0.21</v>
      </c>
      <c r="AF35" s="190">
        <f t="shared" si="16"/>
        <v>9388.9263876625009</v>
      </c>
      <c r="AG35" s="190">
        <f t="shared" si="9"/>
        <v>0</v>
      </c>
      <c r="AH35" s="192">
        <v>0.14219887751973773</v>
      </c>
      <c r="AI35" s="192">
        <v>1</v>
      </c>
      <c r="AJ35" s="187">
        <f t="shared" si="17"/>
        <v>-28967.353530151817</v>
      </c>
      <c r="AK35" s="188">
        <v>8.653100142272907E-2</v>
      </c>
      <c r="AL35" s="188">
        <v>3.2637404272758387E-2</v>
      </c>
      <c r="AM35" s="188">
        <f t="shared" si="4"/>
        <v>0.16556084920192848</v>
      </c>
      <c r="AN35" s="193">
        <f t="shared" si="5"/>
        <v>-2506.5741095302628</v>
      </c>
      <c r="AO35" s="193">
        <f t="shared" si="6"/>
        <v>-414.99053816139804</v>
      </c>
      <c r="AP35" s="194">
        <f t="shared" si="18"/>
        <v>-2921.5646476916609</v>
      </c>
    </row>
    <row r="36" spans="1:42">
      <c r="A36" s="185">
        <v>44835</v>
      </c>
      <c r="B36" s="187">
        <v>1073114.68</v>
      </c>
      <c r="C36" s="187">
        <v>361162.77</v>
      </c>
      <c r="D36" s="187">
        <v>29310.29</v>
      </c>
      <c r="E36" s="187">
        <v>89310.26</v>
      </c>
      <c r="F36" s="188">
        <v>2.1100000000000001E-2</v>
      </c>
      <c r="G36" s="188">
        <v>2.1100000000000001E-2</v>
      </c>
      <c r="H36" s="188">
        <v>2.7699999999999999E-2</v>
      </c>
      <c r="I36" s="188">
        <v>1.95E-2</v>
      </c>
      <c r="J36" s="187">
        <f t="shared" si="13"/>
        <v>1886.8933123333334</v>
      </c>
      <c r="K36" s="187">
        <f t="shared" si="13"/>
        <v>635.04453725000008</v>
      </c>
      <c r="L36" s="187">
        <f t="shared" si="13"/>
        <v>67.657919416666672</v>
      </c>
      <c r="M36" s="187">
        <f t="shared" si="13"/>
        <v>145.12917250000001</v>
      </c>
      <c r="N36" s="188">
        <v>0.04</v>
      </c>
      <c r="O36" s="188">
        <v>0.04</v>
      </c>
      <c r="P36" s="188">
        <v>0.04</v>
      </c>
      <c r="Q36" s="188">
        <v>0.04</v>
      </c>
      <c r="R36" s="187">
        <f t="shared" si="14"/>
        <v>3577.0489333333335</v>
      </c>
      <c r="S36" s="187">
        <f t="shared" si="14"/>
        <v>1203.8759000000002</v>
      </c>
      <c r="T36" s="187">
        <f t="shared" si="14"/>
        <v>97.700966666666673</v>
      </c>
      <c r="U36" s="187">
        <f t="shared" si="14"/>
        <v>297.70086666666663</v>
      </c>
      <c r="V36" s="187">
        <f t="shared" si="15"/>
        <v>-1690.1556210000001</v>
      </c>
      <c r="W36" s="187">
        <f t="shared" si="15"/>
        <v>-568.83136275000015</v>
      </c>
      <c r="X36" s="187">
        <f t="shared" si="15"/>
        <v>-30.043047250000001</v>
      </c>
      <c r="Y36" s="187">
        <f t="shared" si="15"/>
        <v>-152.57169416666662</v>
      </c>
      <c r="Z36" s="187">
        <f t="shared" si="11"/>
        <v>-32002.529611500006</v>
      </c>
      <c r="AA36" s="187">
        <f t="shared" si="11"/>
        <v>-10772.015278499999</v>
      </c>
      <c r="AB36" s="187">
        <f t="shared" si="11"/>
        <v>-1487.3366947500003</v>
      </c>
      <c r="AC36" s="187">
        <f t="shared" si="11"/>
        <v>-2888.8934149999991</v>
      </c>
      <c r="AD36" s="187">
        <f t="shared" si="3"/>
        <v>-47150.774999750007</v>
      </c>
      <c r="AE36" s="189">
        <v>0.21</v>
      </c>
      <c r="AF36" s="190">
        <f t="shared" si="16"/>
        <v>9901.6627499475017</v>
      </c>
      <c r="AG36" s="190">
        <f t="shared" si="9"/>
        <v>0</v>
      </c>
      <c r="AH36" s="192">
        <v>0.14219887751973773</v>
      </c>
      <c r="AI36" s="192">
        <v>1</v>
      </c>
      <c r="AJ36" s="187">
        <f t="shared" si="17"/>
        <v>-31372.839783067495</v>
      </c>
      <c r="AK36" s="188">
        <v>8.653100142272907E-2</v>
      </c>
      <c r="AL36" s="188">
        <v>3.2637404272758387E-2</v>
      </c>
      <c r="AM36" s="188">
        <f t="shared" si="4"/>
        <v>0.16556084920192848</v>
      </c>
      <c r="AN36" s="193">
        <f t="shared" si="5"/>
        <v>-2714.7232439036648</v>
      </c>
      <c r="AO36" s="193">
        <f t="shared" si="6"/>
        <v>-449.45188560890477</v>
      </c>
      <c r="AP36" s="194">
        <f t="shared" si="18"/>
        <v>-3164.1751295125696</v>
      </c>
    </row>
    <row r="37" spans="1:42">
      <c r="A37" s="185">
        <v>44866</v>
      </c>
      <c r="B37" s="187">
        <v>1073114.68</v>
      </c>
      <c r="C37" s="187">
        <v>361162.77</v>
      </c>
      <c r="D37" s="187">
        <v>29310.29</v>
      </c>
      <c r="E37" s="187">
        <v>89310.16</v>
      </c>
      <c r="F37" s="188">
        <v>2.1100000000000001E-2</v>
      </c>
      <c r="G37" s="188">
        <v>2.1100000000000001E-2</v>
      </c>
      <c r="H37" s="188">
        <v>2.7699999999999999E-2</v>
      </c>
      <c r="I37" s="188">
        <v>1.95E-2</v>
      </c>
      <c r="J37" s="187">
        <f t="shared" si="13"/>
        <v>1886.8933123333334</v>
      </c>
      <c r="K37" s="187">
        <f t="shared" si="13"/>
        <v>635.04453725000008</v>
      </c>
      <c r="L37" s="187">
        <f t="shared" si="13"/>
        <v>67.657919416666672</v>
      </c>
      <c r="M37" s="187">
        <f t="shared" si="13"/>
        <v>145.12901000000002</v>
      </c>
      <c r="N37" s="188">
        <v>0.04</v>
      </c>
      <c r="O37" s="188">
        <v>0.04</v>
      </c>
      <c r="P37" s="188">
        <v>0.04</v>
      </c>
      <c r="Q37" s="188">
        <v>0.04</v>
      </c>
      <c r="R37" s="187">
        <f t="shared" si="14"/>
        <v>3577.0489333333335</v>
      </c>
      <c r="S37" s="187">
        <f t="shared" si="14"/>
        <v>1203.8759000000002</v>
      </c>
      <c r="T37" s="187">
        <f t="shared" si="14"/>
        <v>97.700966666666673</v>
      </c>
      <c r="U37" s="187">
        <f t="shared" si="14"/>
        <v>297.70053333333334</v>
      </c>
      <c r="V37" s="187">
        <f t="shared" si="15"/>
        <v>-1690.1556210000001</v>
      </c>
      <c r="W37" s="187">
        <f t="shared" si="15"/>
        <v>-568.83136275000015</v>
      </c>
      <c r="X37" s="187">
        <f t="shared" si="15"/>
        <v>-30.043047250000001</v>
      </c>
      <c r="Y37" s="187">
        <f t="shared" si="15"/>
        <v>-152.57152333333332</v>
      </c>
      <c r="Z37" s="187">
        <f t="shared" ref="Z37:AC38" si="19">Z35+V37</f>
        <v>-32002.529611500006</v>
      </c>
      <c r="AA37" s="187">
        <f t="shared" si="19"/>
        <v>-10772.015278499999</v>
      </c>
      <c r="AB37" s="187">
        <f t="shared" si="19"/>
        <v>-1487.3366947500003</v>
      </c>
      <c r="AC37" s="187">
        <f t="shared" si="19"/>
        <v>-2888.8932441666661</v>
      </c>
      <c r="AD37" s="187">
        <f t="shared" si="3"/>
        <v>-47150.77482891667</v>
      </c>
      <c r="AE37" s="189">
        <v>0.21</v>
      </c>
      <c r="AF37" s="190">
        <f t="shared" si="16"/>
        <v>9901.6627140725013</v>
      </c>
      <c r="AG37" s="190">
        <f>AG35</f>
        <v>0</v>
      </c>
      <c r="AH37" s="192">
        <v>0.14219887751973773</v>
      </c>
      <c r="AI37" s="192">
        <v>1</v>
      </c>
      <c r="AJ37" s="187">
        <f t="shared" ref="AJ37" si="20">((SUM(Z24:Z37)/13)*AI37)+((SUM(AA24:AA37)/13)*AI37)+((SUM(AB24:AB37)/13)*AI37)+((SUM(AC24:AC37)/13)*AI37)+((AF37+AF24+AG24+AG37)/2*AH37)</f>
        <v>-34999.822464765632</v>
      </c>
      <c r="AK37" s="188">
        <v>8.653100142272907E-2</v>
      </c>
      <c r="AL37" s="188">
        <v>3.2637404272758387E-2</v>
      </c>
      <c r="AM37" s="188">
        <f t="shared" si="4"/>
        <v>0.16556084920192848</v>
      </c>
      <c r="AN37" s="193">
        <f t="shared" si="5"/>
        <v>-3028.5696874938999</v>
      </c>
      <c r="AO37" s="193">
        <f t="shared" si="6"/>
        <v>-501.41256932870925</v>
      </c>
      <c r="AP37" s="194">
        <f t="shared" si="18"/>
        <v>-3529.9822568226091</v>
      </c>
    </row>
    <row r="38" spans="1:42">
      <c r="A38" s="185">
        <v>44896</v>
      </c>
      <c r="B38" s="187">
        <v>1073114.68</v>
      </c>
      <c r="C38" s="187">
        <v>361162.77</v>
      </c>
      <c r="D38" s="187">
        <v>29310.29</v>
      </c>
      <c r="E38" s="187">
        <v>89310.16</v>
      </c>
      <c r="F38" s="188">
        <v>2.1100000000000001E-2</v>
      </c>
      <c r="G38" s="188">
        <v>2.1100000000000001E-2</v>
      </c>
      <c r="H38" s="188">
        <v>2.7699999999999999E-2</v>
      </c>
      <c r="I38" s="188">
        <v>1.95E-2</v>
      </c>
      <c r="J38" s="187">
        <f t="shared" si="13"/>
        <v>1886.8933123333334</v>
      </c>
      <c r="K38" s="187">
        <f t="shared" si="13"/>
        <v>635.04453725000008</v>
      </c>
      <c r="L38" s="187">
        <f t="shared" si="13"/>
        <v>67.657919416666672</v>
      </c>
      <c r="M38" s="187">
        <f t="shared" si="13"/>
        <v>145.12901000000002</v>
      </c>
      <c r="N38" s="188">
        <v>0.04</v>
      </c>
      <c r="O38" s="188">
        <v>0.04</v>
      </c>
      <c r="P38" s="188">
        <v>0.04</v>
      </c>
      <c r="Q38" s="188">
        <v>0.04</v>
      </c>
      <c r="R38" s="187">
        <f t="shared" si="14"/>
        <v>3577.0489333333335</v>
      </c>
      <c r="S38" s="187">
        <f t="shared" si="14"/>
        <v>1203.8759000000002</v>
      </c>
      <c r="T38" s="187">
        <f t="shared" si="14"/>
        <v>97.700966666666673</v>
      </c>
      <c r="U38" s="187">
        <f t="shared" si="14"/>
        <v>297.70053333333334</v>
      </c>
      <c r="V38" s="187">
        <f t="shared" si="15"/>
        <v>-1690.1556210000001</v>
      </c>
      <c r="W38" s="187">
        <f t="shared" si="15"/>
        <v>-568.83136275000015</v>
      </c>
      <c r="X38" s="187">
        <f t="shared" si="15"/>
        <v>-30.043047250000001</v>
      </c>
      <c r="Y38" s="187">
        <f t="shared" si="15"/>
        <v>-152.57152333333332</v>
      </c>
      <c r="Z38" s="187">
        <f t="shared" si="19"/>
        <v>-33692.685232500007</v>
      </c>
      <c r="AA38" s="187">
        <f t="shared" si="19"/>
        <v>-11340.846641249998</v>
      </c>
      <c r="AB38" s="187">
        <f t="shared" si="19"/>
        <v>-1517.3797420000003</v>
      </c>
      <c r="AC38" s="187">
        <f t="shared" si="19"/>
        <v>-3041.4649383333326</v>
      </c>
      <c r="AD38" s="187">
        <f t="shared" si="3"/>
        <v>-49592.376554083341</v>
      </c>
      <c r="AE38" s="189">
        <v>0.21</v>
      </c>
      <c r="AF38" s="190">
        <f t="shared" si="16"/>
        <v>10414.3990763575</v>
      </c>
      <c r="AG38" s="190">
        <f>AG36</f>
        <v>0</v>
      </c>
      <c r="AH38" s="192">
        <v>0.14219887751973773</v>
      </c>
      <c r="AI38" s="192">
        <v>1</v>
      </c>
      <c r="AJ38" s="187">
        <f t="shared" ref="AJ38" si="21">((SUM(Z25:Z38)/13)*AI38)+((SUM(AA25:AA38)/13)*AI38)+((SUM(AB25:AB38)/13)*AI38)+((SUM(AC25:AC38)/13)*AI38)+((AF38+AF25+AG25+AG38)/2*AH38)</f>
        <v>-37402.257145495416</v>
      </c>
      <c r="AK38" s="188">
        <v>8.653100142272907E-2</v>
      </c>
      <c r="AL38" s="188">
        <v>3.2637404272758387E-2</v>
      </c>
      <c r="AM38" s="188">
        <f t="shared" si="4"/>
        <v>0.16556084920192848</v>
      </c>
      <c r="AN38" s="193">
        <f t="shared" si="5"/>
        <v>-3236.4547662701425</v>
      </c>
      <c r="AO38" s="193">
        <f t="shared" si="6"/>
        <v>-535.83019950731375</v>
      </c>
      <c r="AP38" s="194">
        <f t="shared" si="18"/>
        <v>-3772.2849657774564</v>
      </c>
    </row>
    <row r="40" spans="1:42">
      <c r="B40" s="170">
        <f>SUM(B27:B38)/13</f>
        <v>990483.93384615378</v>
      </c>
      <c r="C40" s="170" t="s">
        <v>581</v>
      </c>
      <c r="D40" s="170">
        <f>SUM(D27:D38)/13</f>
        <v>54741.010769230779</v>
      </c>
      <c r="E40" s="170">
        <f>SUM(E27:E38)/13</f>
        <v>82433.273846153854</v>
      </c>
      <c r="R40" s="195"/>
      <c r="S40" s="195"/>
      <c r="T40" s="195"/>
      <c r="U40" s="195"/>
      <c r="V40" s="195">
        <f>SUM(V27:V38)</f>
        <v>-20280.158545500002</v>
      </c>
      <c r="W40" s="195">
        <f>SUM(W27:W38)</f>
        <v>-6825.9572955000021</v>
      </c>
      <c r="X40" s="195">
        <f>SUM(X27:X38)</f>
        <v>-729.42396849999989</v>
      </c>
      <c r="Y40" s="195">
        <f>SUM(Y27:Y38)</f>
        <v>-1830.7056233333333</v>
      </c>
    </row>
    <row r="41" spans="1:42">
      <c r="W41" s="170" t="s">
        <v>635</v>
      </c>
      <c r="Y41" s="170">
        <f>SUM(V40:Y40)</f>
        <v>-29666.245432833341</v>
      </c>
    </row>
  </sheetData>
  <mergeCells count="8">
    <mergeCell ref="Z4:AC4"/>
    <mergeCell ref="AH4:AI4"/>
    <mergeCell ref="B4:E4"/>
    <mergeCell ref="F4:I4"/>
    <mergeCell ref="J4:M4"/>
    <mergeCell ref="N4:Q4"/>
    <mergeCell ref="R4:U4"/>
    <mergeCell ref="V4:Y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E016-97E8-4EA6-ABCA-28866481805B}">
  <dimension ref="A1:AM58"/>
  <sheetViews>
    <sheetView workbookViewId="0">
      <pane xSplit="1" ySplit="6" topLeftCell="B40" activePane="bottomRight" state="frozen"/>
      <selection activeCell="A23" sqref="A23"/>
      <selection pane="topRight" activeCell="A23" sqref="A23"/>
      <selection pane="bottomLeft" activeCell="A23" sqref="A23"/>
      <selection pane="bottomRight" activeCell="A23" sqref="A23"/>
    </sheetView>
  </sheetViews>
  <sheetFormatPr defaultRowHeight="15"/>
  <cols>
    <col min="1" max="1" width="8.42578125" customWidth="1"/>
    <col min="2" max="3" width="12.42578125" bestFit="1" customWidth="1"/>
    <col min="4" max="4" width="15.140625" bestFit="1" customWidth="1"/>
    <col min="5" max="5" width="14.5703125" bestFit="1" customWidth="1"/>
    <col min="6" max="6" width="14.42578125" bestFit="1" customWidth="1"/>
    <col min="7" max="8" width="8.5703125" bestFit="1" customWidth="1"/>
    <col min="9" max="10" width="8.42578125" bestFit="1" customWidth="1"/>
    <col min="11" max="13" width="8.5703125" bestFit="1" customWidth="1"/>
    <col min="14" max="15" width="11.140625" bestFit="1" customWidth="1"/>
    <col min="16" max="16" width="10.42578125" bestFit="1" customWidth="1"/>
    <col min="17" max="18" width="8.5703125" bestFit="1" customWidth="1"/>
    <col min="19" max="20" width="8.42578125" bestFit="1" customWidth="1"/>
    <col min="21" max="22" width="8.5703125" bestFit="1" customWidth="1"/>
    <col min="23" max="23" width="9.42578125" bestFit="1" customWidth="1"/>
    <col min="24" max="24" width="11.140625" bestFit="1" customWidth="1"/>
    <col min="25" max="26" width="10.140625" bestFit="1" customWidth="1"/>
    <col min="27" max="27" width="8.5703125" bestFit="1" customWidth="1"/>
    <col min="28" max="28" width="13.5703125" bestFit="1" customWidth="1"/>
    <col min="29" max="30" width="11" bestFit="1" customWidth="1"/>
    <col min="31" max="31" width="10" bestFit="1" customWidth="1"/>
    <col min="32" max="32" width="8.5703125" bestFit="1" customWidth="1"/>
    <col min="33" max="33" width="9.42578125" bestFit="1" customWidth="1"/>
    <col min="34" max="34" width="12.140625" bestFit="1" customWidth="1"/>
    <col min="35" max="35" width="10.140625" bestFit="1" customWidth="1"/>
    <col min="36" max="36" width="10.42578125" bestFit="1" customWidth="1"/>
    <col min="37" max="37" width="11.85546875" bestFit="1" customWidth="1"/>
    <col min="38" max="38" width="7.85546875" bestFit="1" customWidth="1"/>
    <col min="39" max="39" width="12.42578125" bestFit="1" customWidth="1"/>
  </cols>
  <sheetData>
    <row r="1" spans="1:39">
      <c r="A1" s="138" t="s">
        <v>5</v>
      </c>
    </row>
    <row r="2" spans="1:39">
      <c r="A2" s="138" t="s">
        <v>636</v>
      </c>
    </row>
    <row r="5" spans="1:39">
      <c r="A5" s="196"/>
      <c r="B5" s="219" t="s">
        <v>612</v>
      </c>
      <c r="C5" s="220"/>
      <c r="D5" s="220"/>
      <c r="E5" s="220"/>
      <c r="F5" s="221"/>
      <c r="G5" s="216" t="s">
        <v>613</v>
      </c>
      <c r="H5" s="217"/>
      <c r="I5" s="217"/>
      <c r="J5" s="217"/>
      <c r="K5" s="218"/>
      <c r="L5" s="216" t="s">
        <v>614</v>
      </c>
      <c r="M5" s="217"/>
      <c r="N5" s="217"/>
      <c r="O5" s="217"/>
      <c r="P5" s="218"/>
      <c r="Q5" s="216" t="s">
        <v>615</v>
      </c>
      <c r="R5" s="217"/>
      <c r="S5" s="217"/>
      <c r="T5" s="217"/>
      <c r="U5" s="218"/>
      <c r="V5" s="216" t="s">
        <v>616</v>
      </c>
      <c r="W5" s="217"/>
      <c r="X5" s="217"/>
      <c r="Y5" s="217"/>
      <c r="Z5" s="218"/>
      <c r="AA5" s="216" t="s">
        <v>617</v>
      </c>
      <c r="AB5" s="217"/>
      <c r="AC5" s="217"/>
      <c r="AD5" s="217"/>
      <c r="AE5" s="218"/>
      <c r="AF5" s="216" t="s">
        <v>618</v>
      </c>
      <c r="AG5" s="217"/>
      <c r="AH5" s="217"/>
      <c r="AI5" s="217"/>
      <c r="AJ5" s="217"/>
      <c r="AK5" s="218"/>
      <c r="AL5" s="196"/>
      <c r="AM5" s="197"/>
    </row>
    <row r="6" spans="1:39" ht="90">
      <c r="A6" s="198" t="s">
        <v>314</v>
      </c>
      <c r="B6" s="199" t="s">
        <v>637</v>
      </c>
      <c r="C6" s="199" t="s">
        <v>638</v>
      </c>
      <c r="D6" s="199" t="s">
        <v>619</v>
      </c>
      <c r="E6" s="199" t="s">
        <v>621</v>
      </c>
      <c r="F6" s="199" t="s">
        <v>622</v>
      </c>
      <c r="G6" s="199" t="s">
        <v>637</v>
      </c>
      <c r="H6" s="199" t="s">
        <v>638</v>
      </c>
      <c r="I6" s="200" t="s">
        <v>619</v>
      </c>
      <c r="J6" s="200" t="s">
        <v>621</v>
      </c>
      <c r="K6" s="200" t="s">
        <v>622</v>
      </c>
      <c r="L6" s="199" t="s">
        <v>637</v>
      </c>
      <c r="M6" s="199" t="s">
        <v>638</v>
      </c>
      <c r="N6" s="200" t="s">
        <v>619</v>
      </c>
      <c r="O6" s="200" t="s">
        <v>621</v>
      </c>
      <c r="P6" s="200" t="s">
        <v>622</v>
      </c>
      <c r="Q6" s="199" t="s">
        <v>637</v>
      </c>
      <c r="R6" s="199" t="s">
        <v>638</v>
      </c>
      <c r="S6" s="200" t="s">
        <v>619</v>
      </c>
      <c r="T6" s="200" t="s">
        <v>621</v>
      </c>
      <c r="U6" s="200" t="s">
        <v>622</v>
      </c>
      <c r="V6" s="199" t="s">
        <v>637</v>
      </c>
      <c r="W6" s="199" t="s">
        <v>638</v>
      </c>
      <c r="X6" s="200" t="s">
        <v>619</v>
      </c>
      <c r="Y6" s="200" t="s">
        <v>621</v>
      </c>
      <c r="Z6" s="200" t="s">
        <v>622</v>
      </c>
      <c r="AA6" s="199" t="s">
        <v>637</v>
      </c>
      <c r="AB6" s="199" t="s">
        <v>638</v>
      </c>
      <c r="AC6" s="200" t="s">
        <v>619</v>
      </c>
      <c r="AD6" s="200" t="s">
        <v>621</v>
      </c>
      <c r="AE6" s="200" t="s">
        <v>622</v>
      </c>
      <c r="AF6" s="199" t="s">
        <v>637</v>
      </c>
      <c r="AG6" s="199" t="s">
        <v>638</v>
      </c>
      <c r="AH6" s="200" t="s">
        <v>619</v>
      </c>
      <c r="AI6" s="200" t="s">
        <v>621</v>
      </c>
      <c r="AJ6" s="200" t="s">
        <v>622</v>
      </c>
      <c r="AK6" s="200" t="s">
        <v>639</v>
      </c>
      <c r="AL6" s="201" t="s">
        <v>624</v>
      </c>
      <c r="AM6" s="202" t="s">
        <v>625</v>
      </c>
    </row>
    <row r="7" spans="1:39">
      <c r="A7" s="203">
        <v>43435</v>
      </c>
      <c r="B7" s="190"/>
      <c r="C7" s="190"/>
      <c r="D7" s="190"/>
      <c r="E7" s="190"/>
      <c r="F7" s="190"/>
      <c r="G7" s="188"/>
      <c r="H7" s="188"/>
      <c r="I7" s="188"/>
      <c r="J7" s="188"/>
      <c r="K7" s="188"/>
      <c r="L7" s="187"/>
      <c r="M7" s="190"/>
      <c r="N7" s="190"/>
      <c r="O7" s="190"/>
      <c r="P7" s="190"/>
      <c r="Q7" s="188"/>
      <c r="R7" s="188"/>
      <c r="S7" s="188"/>
      <c r="T7" s="188"/>
      <c r="U7" s="188"/>
      <c r="V7" s="204"/>
      <c r="W7" s="204"/>
      <c r="X7" s="204"/>
      <c r="Y7" s="204"/>
      <c r="Z7" s="204"/>
      <c r="AA7" s="204"/>
      <c r="AB7" s="204"/>
      <c r="AC7" s="204"/>
      <c r="AD7" s="204"/>
      <c r="AE7" s="204"/>
      <c r="AF7" s="187"/>
      <c r="AG7" s="187"/>
      <c r="AH7" s="187"/>
      <c r="AI7" s="187"/>
      <c r="AJ7" s="187"/>
      <c r="AK7" s="187"/>
      <c r="AL7" s="205"/>
      <c r="AM7" s="190"/>
    </row>
    <row r="8" spans="1:39">
      <c r="A8" s="203">
        <v>43466</v>
      </c>
      <c r="B8" s="190">
        <v>206680.48</v>
      </c>
      <c r="C8" s="190">
        <v>315679.66000000003</v>
      </c>
      <c r="D8" s="190">
        <v>9466667.3899999987</v>
      </c>
      <c r="E8" s="190">
        <v>649198.18999999994</v>
      </c>
      <c r="F8" s="190">
        <v>991649.88</v>
      </c>
      <c r="G8" s="188">
        <v>0</v>
      </c>
      <c r="H8" s="188">
        <v>1.0800000000000001E-2</v>
      </c>
      <c r="I8" s="188">
        <v>2.1100000000000001E-2</v>
      </c>
      <c r="J8" s="188">
        <v>2.7699999999999999E-2</v>
      </c>
      <c r="K8" s="188">
        <v>1.95E-2</v>
      </c>
      <c r="L8" s="187">
        <f>G8*B8/12</f>
        <v>0</v>
      </c>
      <c r="M8" s="190">
        <f>H8*C8/12</f>
        <v>284.11169400000006</v>
      </c>
      <c r="N8" s="190">
        <f t="shared" ref="N8:P23" si="0">I8*D8/12</f>
        <v>16645.556827416665</v>
      </c>
      <c r="O8" s="190">
        <f t="shared" si="0"/>
        <v>1498.5658219166664</v>
      </c>
      <c r="P8" s="190">
        <f t="shared" si="0"/>
        <v>1611.431055</v>
      </c>
      <c r="Q8" s="188">
        <v>0</v>
      </c>
      <c r="R8" s="188">
        <v>6.6699999999999995E-2</v>
      </c>
      <c r="S8" s="188">
        <v>6.6699999999999995E-2</v>
      </c>
      <c r="T8" s="188">
        <v>6.6699999999999995E-2</v>
      </c>
      <c r="U8" s="188">
        <v>6.6699999999999995E-2</v>
      </c>
      <c r="V8" s="204">
        <f t="shared" ref="V8:Z23" si="1">B8*Q8/12</f>
        <v>0</v>
      </c>
      <c r="W8" s="204">
        <f t="shared" si="1"/>
        <v>1754.6527768333335</v>
      </c>
      <c r="X8" s="204">
        <f t="shared" si="1"/>
        <v>52618.89290941666</v>
      </c>
      <c r="Y8" s="204">
        <f t="shared" si="1"/>
        <v>3608.4599394166657</v>
      </c>
      <c r="Z8" s="204">
        <f t="shared" si="1"/>
        <v>5511.9205829999992</v>
      </c>
      <c r="AA8" s="204">
        <f t="shared" ref="AA8:AE23" si="2">L8-V8</f>
        <v>0</v>
      </c>
      <c r="AB8" s="204">
        <f t="shared" si="2"/>
        <v>-1470.5410828333333</v>
      </c>
      <c r="AC8" s="204">
        <f t="shared" si="2"/>
        <v>-35973.336081999994</v>
      </c>
      <c r="AD8" s="204">
        <f t="shared" si="2"/>
        <v>-2109.8941174999991</v>
      </c>
      <c r="AE8" s="204">
        <f t="shared" si="2"/>
        <v>-3900.4895279999992</v>
      </c>
      <c r="AF8" s="187">
        <f t="shared" ref="AF8:AJ23" si="3">AF7+AA8</f>
        <v>0</v>
      </c>
      <c r="AG8" s="187">
        <f t="shared" si="3"/>
        <v>-1470.5410828333333</v>
      </c>
      <c r="AH8" s="187">
        <f t="shared" si="3"/>
        <v>-35973.336081999994</v>
      </c>
      <c r="AI8" s="187">
        <f t="shared" si="3"/>
        <v>-2109.8941174999991</v>
      </c>
      <c r="AJ8" s="187">
        <f t="shared" si="3"/>
        <v>-3900.4895279999992</v>
      </c>
      <c r="AK8" s="187">
        <f>SUM(AF8:AJ8)</f>
        <v>-43454.260810333326</v>
      </c>
      <c r="AL8" s="205">
        <v>0.21</v>
      </c>
      <c r="AM8" s="190">
        <f t="shared" ref="AM8:AM15" si="4">SUM(AF8:AJ8)*-AL8</f>
        <v>9125.3947701699981</v>
      </c>
    </row>
    <row r="9" spans="1:39">
      <c r="A9" s="203">
        <v>43497</v>
      </c>
      <c r="B9" s="190">
        <v>206680.48</v>
      </c>
      <c r="C9" s="190">
        <v>315679.66000000003</v>
      </c>
      <c r="D9" s="190">
        <v>9466667.3899999987</v>
      </c>
      <c r="E9" s="190">
        <v>649198.18999999994</v>
      </c>
      <c r="F9" s="190">
        <v>991649.88</v>
      </c>
      <c r="G9" s="188">
        <v>0</v>
      </c>
      <c r="H9" s="188">
        <v>1.0800000000000001E-2</v>
      </c>
      <c r="I9" s="188">
        <v>2.1100000000000001E-2</v>
      </c>
      <c r="J9" s="188">
        <v>2.7699999999999999E-2</v>
      </c>
      <c r="K9" s="188">
        <v>1.95E-2</v>
      </c>
      <c r="L9" s="187">
        <f t="shared" ref="L9:P43" si="5">G9*B9/12</f>
        <v>0</v>
      </c>
      <c r="M9" s="190">
        <f t="shared" si="5"/>
        <v>284.11169400000006</v>
      </c>
      <c r="N9" s="190">
        <f t="shared" si="0"/>
        <v>16645.556827416665</v>
      </c>
      <c r="O9" s="190">
        <f t="shared" si="0"/>
        <v>1498.5658219166664</v>
      </c>
      <c r="P9" s="190">
        <f t="shared" si="0"/>
        <v>1611.431055</v>
      </c>
      <c r="Q9" s="188">
        <v>0</v>
      </c>
      <c r="R9" s="188">
        <v>6.6699999999999995E-2</v>
      </c>
      <c r="S9" s="188">
        <v>6.6699999999999995E-2</v>
      </c>
      <c r="T9" s="188">
        <v>6.6699999999999995E-2</v>
      </c>
      <c r="U9" s="188">
        <v>6.6699999999999995E-2</v>
      </c>
      <c r="V9" s="204">
        <f t="shared" si="1"/>
        <v>0</v>
      </c>
      <c r="W9" s="204">
        <f t="shared" si="1"/>
        <v>1754.6527768333335</v>
      </c>
      <c r="X9" s="204">
        <f t="shared" si="1"/>
        <v>52618.89290941666</v>
      </c>
      <c r="Y9" s="204">
        <f t="shared" si="1"/>
        <v>3608.4599394166657</v>
      </c>
      <c r="Z9" s="204">
        <f t="shared" si="1"/>
        <v>5511.9205829999992</v>
      </c>
      <c r="AA9" s="204">
        <f t="shared" si="2"/>
        <v>0</v>
      </c>
      <c r="AB9" s="204">
        <f t="shared" si="2"/>
        <v>-1470.5410828333333</v>
      </c>
      <c r="AC9" s="204">
        <f t="shared" si="2"/>
        <v>-35973.336081999994</v>
      </c>
      <c r="AD9" s="204">
        <f t="shared" si="2"/>
        <v>-2109.8941174999991</v>
      </c>
      <c r="AE9" s="204">
        <f t="shared" si="2"/>
        <v>-3900.4895279999992</v>
      </c>
      <c r="AF9" s="187">
        <f t="shared" si="3"/>
        <v>0</v>
      </c>
      <c r="AG9" s="187">
        <f t="shared" si="3"/>
        <v>-2941.0821656666667</v>
      </c>
      <c r="AH9" s="187">
        <f t="shared" si="3"/>
        <v>-71946.672163999989</v>
      </c>
      <c r="AI9" s="187">
        <f t="shared" si="3"/>
        <v>-4219.7882349999982</v>
      </c>
      <c r="AJ9" s="187">
        <f t="shared" si="3"/>
        <v>-7800.9790559999983</v>
      </c>
      <c r="AK9" s="187">
        <f t="shared" ref="AK9:AK55" si="6">SUM(AF9:AJ9)</f>
        <v>-86908.521620666652</v>
      </c>
      <c r="AL9" s="205">
        <v>0.21</v>
      </c>
      <c r="AM9" s="190">
        <f t="shared" si="4"/>
        <v>18250.789540339996</v>
      </c>
    </row>
    <row r="10" spans="1:39">
      <c r="A10" s="203">
        <v>43525</v>
      </c>
      <c r="B10" s="190">
        <v>206680.48</v>
      </c>
      <c r="C10" s="190">
        <v>315679.66000000003</v>
      </c>
      <c r="D10" s="190">
        <v>9466667.3899999987</v>
      </c>
      <c r="E10" s="190">
        <v>649198.18999999994</v>
      </c>
      <c r="F10" s="190">
        <v>991649.88</v>
      </c>
      <c r="G10" s="188">
        <v>0</v>
      </c>
      <c r="H10" s="188">
        <v>1.0800000000000001E-2</v>
      </c>
      <c r="I10" s="188">
        <v>2.1100000000000001E-2</v>
      </c>
      <c r="J10" s="188">
        <v>2.7699999999999999E-2</v>
      </c>
      <c r="K10" s="188">
        <v>1.95E-2</v>
      </c>
      <c r="L10" s="187">
        <f t="shared" si="5"/>
        <v>0</v>
      </c>
      <c r="M10" s="190">
        <f t="shared" si="5"/>
        <v>284.11169400000006</v>
      </c>
      <c r="N10" s="190">
        <f t="shared" si="0"/>
        <v>16645.556827416665</v>
      </c>
      <c r="O10" s="190">
        <f t="shared" si="0"/>
        <v>1498.5658219166664</v>
      </c>
      <c r="P10" s="190">
        <f t="shared" si="0"/>
        <v>1611.431055</v>
      </c>
      <c r="Q10" s="188">
        <v>0</v>
      </c>
      <c r="R10" s="188">
        <v>6.6699999999999995E-2</v>
      </c>
      <c r="S10" s="188">
        <v>6.6699999999999995E-2</v>
      </c>
      <c r="T10" s="188">
        <v>6.6699999999999995E-2</v>
      </c>
      <c r="U10" s="188">
        <v>6.6699999999999995E-2</v>
      </c>
      <c r="V10" s="204">
        <f t="shared" si="1"/>
        <v>0</v>
      </c>
      <c r="W10" s="204">
        <f t="shared" si="1"/>
        <v>1754.6527768333335</v>
      </c>
      <c r="X10" s="204">
        <f t="shared" si="1"/>
        <v>52618.89290941666</v>
      </c>
      <c r="Y10" s="204">
        <f t="shared" si="1"/>
        <v>3608.4599394166657</v>
      </c>
      <c r="Z10" s="204">
        <f t="shared" si="1"/>
        <v>5511.9205829999992</v>
      </c>
      <c r="AA10" s="204">
        <f t="shared" si="2"/>
        <v>0</v>
      </c>
      <c r="AB10" s="204">
        <f t="shared" si="2"/>
        <v>-1470.5410828333333</v>
      </c>
      <c r="AC10" s="204">
        <f t="shared" si="2"/>
        <v>-35973.336081999994</v>
      </c>
      <c r="AD10" s="204">
        <f t="shared" si="2"/>
        <v>-2109.8941174999991</v>
      </c>
      <c r="AE10" s="204">
        <f t="shared" si="2"/>
        <v>-3900.4895279999992</v>
      </c>
      <c r="AF10" s="187">
        <f t="shared" si="3"/>
        <v>0</v>
      </c>
      <c r="AG10" s="187">
        <f t="shared" si="3"/>
        <v>-4411.6232485</v>
      </c>
      <c r="AH10" s="187">
        <f t="shared" si="3"/>
        <v>-107920.00824599998</v>
      </c>
      <c r="AI10" s="187">
        <f t="shared" si="3"/>
        <v>-6329.6823524999973</v>
      </c>
      <c r="AJ10" s="187">
        <f t="shared" si="3"/>
        <v>-11701.468583999998</v>
      </c>
      <c r="AK10" s="187">
        <f t="shared" si="6"/>
        <v>-130362.78243099997</v>
      </c>
      <c r="AL10" s="205">
        <v>0.21</v>
      </c>
      <c r="AM10" s="190">
        <f t="shared" si="4"/>
        <v>27376.184310509994</v>
      </c>
    </row>
    <row r="11" spans="1:39">
      <c r="A11" s="203">
        <v>43556</v>
      </c>
      <c r="B11" s="190">
        <v>206680.48</v>
      </c>
      <c r="C11" s="190">
        <v>315679.66000000003</v>
      </c>
      <c r="D11" s="190">
        <v>9466667.3899999987</v>
      </c>
      <c r="E11" s="190">
        <v>649198.18999999994</v>
      </c>
      <c r="F11" s="190">
        <v>991649.88</v>
      </c>
      <c r="G11" s="188">
        <v>0</v>
      </c>
      <c r="H11" s="188">
        <v>1.0800000000000001E-2</v>
      </c>
      <c r="I11" s="188">
        <v>2.1100000000000001E-2</v>
      </c>
      <c r="J11" s="188">
        <v>2.7699999999999999E-2</v>
      </c>
      <c r="K11" s="188">
        <v>1.95E-2</v>
      </c>
      <c r="L11" s="187">
        <f t="shared" si="5"/>
        <v>0</v>
      </c>
      <c r="M11" s="190">
        <f t="shared" si="5"/>
        <v>284.11169400000006</v>
      </c>
      <c r="N11" s="190">
        <f t="shared" si="0"/>
        <v>16645.556827416665</v>
      </c>
      <c r="O11" s="190">
        <f t="shared" si="0"/>
        <v>1498.5658219166664</v>
      </c>
      <c r="P11" s="190">
        <f t="shared" si="0"/>
        <v>1611.431055</v>
      </c>
      <c r="Q11" s="188">
        <v>0</v>
      </c>
      <c r="R11" s="188">
        <v>6.6699999999999995E-2</v>
      </c>
      <c r="S11" s="188">
        <v>6.6699999999999995E-2</v>
      </c>
      <c r="T11" s="188">
        <v>6.6699999999999995E-2</v>
      </c>
      <c r="U11" s="188">
        <v>6.6699999999999995E-2</v>
      </c>
      <c r="V11" s="204">
        <f t="shared" si="1"/>
        <v>0</v>
      </c>
      <c r="W11" s="204">
        <f t="shared" si="1"/>
        <v>1754.6527768333335</v>
      </c>
      <c r="X11" s="204">
        <f t="shared" si="1"/>
        <v>52618.89290941666</v>
      </c>
      <c r="Y11" s="204">
        <f t="shared" si="1"/>
        <v>3608.4599394166657</v>
      </c>
      <c r="Z11" s="204">
        <f t="shared" si="1"/>
        <v>5511.9205829999992</v>
      </c>
      <c r="AA11" s="204">
        <f t="shared" si="2"/>
        <v>0</v>
      </c>
      <c r="AB11" s="204">
        <f t="shared" si="2"/>
        <v>-1470.5410828333333</v>
      </c>
      <c r="AC11" s="204">
        <f t="shared" si="2"/>
        <v>-35973.336081999994</v>
      </c>
      <c r="AD11" s="204">
        <f t="shared" si="2"/>
        <v>-2109.8941174999991</v>
      </c>
      <c r="AE11" s="204">
        <f t="shared" si="2"/>
        <v>-3900.4895279999992</v>
      </c>
      <c r="AF11" s="187">
        <f t="shared" si="3"/>
        <v>0</v>
      </c>
      <c r="AG11" s="187">
        <f t="shared" si="3"/>
        <v>-5882.1643313333334</v>
      </c>
      <c r="AH11" s="187">
        <f t="shared" si="3"/>
        <v>-143893.34432799998</v>
      </c>
      <c r="AI11" s="187">
        <f t="shared" si="3"/>
        <v>-8439.5764699999963</v>
      </c>
      <c r="AJ11" s="187">
        <f t="shared" si="3"/>
        <v>-15601.958111999997</v>
      </c>
      <c r="AK11" s="187">
        <f t="shared" si="6"/>
        <v>-173817.0432413333</v>
      </c>
      <c r="AL11" s="205">
        <v>0.21</v>
      </c>
      <c r="AM11" s="190">
        <f t="shared" si="4"/>
        <v>36501.579080679992</v>
      </c>
    </row>
    <row r="12" spans="1:39">
      <c r="A12" s="203">
        <v>43586</v>
      </c>
      <c r="B12" s="190">
        <v>206680.48</v>
      </c>
      <c r="C12" s="190">
        <v>315679.66000000003</v>
      </c>
      <c r="D12" s="190">
        <v>9466667.3899999987</v>
      </c>
      <c r="E12" s="190">
        <v>649198.18999999994</v>
      </c>
      <c r="F12" s="190">
        <v>991649.88</v>
      </c>
      <c r="G12" s="188">
        <v>0</v>
      </c>
      <c r="H12" s="188">
        <v>1.0800000000000001E-2</v>
      </c>
      <c r="I12" s="188">
        <v>2.1100000000000001E-2</v>
      </c>
      <c r="J12" s="188">
        <v>2.7699999999999999E-2</v>
      </c>
      <c r="K12" s="188">
        <v>1.95E-2</v>
      </c>
      <c r="L12" s="187">
        <f t="shared" si="5"/>
        <v>0</v>
      </c>
      <c r="M12" s="190">
        <f t="shared" si="5"/>
        <v>284.11169400000006</v>
      </c>
      <c r="N12" s="190">
        <f t="shared" si="0"/>
        <v>16645.556827416665</v>
      </c>
      <c r="O12" s="190">
        <f t="shared" si="0"/>
        <v>1498.5658219166664</v>
      </c>
      <c r="P12" s="190">
        <f t="shared" si="0"/>
        <v>1611.431055</v>
      </c>
      <c r="Q12" s="188">
        <v>0</v>
      </c>
      <c r="R12" s="188">
        <v>6.6699999999999995E-2</v>
      </c>
      <c r="S12" s="188">
        <v>6.6699999999999995E-2</v>
      </c>
      <c r="T12" s="188">
        <v>6.6699999999999995E-2</v>
      </c>
      <c r="U12" s="188">
        <v>6.6699999999999995E-2</v>
      </c>
      <c r="V12" s="204">
        <f t="shared" si="1"/>
        <v>0</v>
      </c>
      <c r="W12" s="204">
        <f t="shared" si="1"/>
        <v>1754.6527768333335</v>
      </c>
      <c r="X12" s="204">
        <f t="shared" si="1"/>
        <v>52618.89290941666</v>
      </c>
      <c r="Y12" s="204">
        <f t="shared" si="1"/>
        <v>3608.4599394166657</v>
      </c>
      <c r="Z12" s="204">
        <f t="shared" si="1"/>
        <v>5511.9205829999992</v>
      </c>
      <c r="AA12" s="204">
        <f t="shared" si="2"/>
        <v>0</v>
      </c>
      <c r="AB12" s="204">
        <f t="shared" si="2"/>
        <v>-1470.5410828333333</v>
      </c>
      <c r="AC12" s="204">
        <f t="shared" si="2"/>
        <v>-35973.336081999994</v>
      </c>
      <c r="AD12" s="204">
        <f t="shared" si="2"/>
        <v>-2109.8941174999991</v>
      </c>
      <c r="AE12" s="204">
        <f t="shared" si="2"/>
        <v>-3900.4895279999992</v>
      </c>
      <c r="AF12" s="187">
        <f t="shared" si="3"/>
        <v>0</v>
      </c>
      <c r="AG12" s="187">
        <f t="shared" si="3"/>
        <v>-7352.7054141666667</v>
      </c>
      <c r="AH12" s="187">
        <f t="shared" si="3"/>
        <v>-179866.68040999997</v>
      </c>
      <c r="AI12" s="187">
        <f t="shared" si="3"/>
        <v>-10549.470587499996</v>
      </c>
      <c r="AJ12" s="187">
        <f t="shared" si="3"/>
        <v>-19502.447639999995</v>
      </c>
      <c r="AK12" s="187">
        <f t="shared" si="6"/>
        <v>-217271.30405166664</v>
      </c>
      <c r="AL12" s="205">
        <v>0.21</v>
      </c>
      <c r="AM12" s="190">
        <f t="shared" si="4"/>
        <v>45626.973850849994</v>
      </c>
    </row>
    <row r="13" spans="1:39">
      <c r="A13" s="203">
        <v>43617</v>
      </c>
      <c r="B13" s="190">
        <v>206680.48</v>
      </c>
      <c r="C13" s="190">
        <v>315679.66000000003</v>
      </c>
      <c r="D13" s="190">
        <f>D12+68666.14</f>
        <v>9535333.5299999993</v>
      </c>
      <c r="E13" s="190">
        <v>649198.18999999994</v>
      </c>
      <c r="F13" s="190">
        <v>991649.88</v>
      </c>
      <c r="G13" s="188">
        <v>0</v>
      </c>
      <c r="H13" s="188">
        <v>1.0800000000000001E-2</v>
      </c>
      <c r="I13" s="188">
        <v>2.1100000000000001E-2</v>
      </c>
      <c r="J13" s="188">
        <v>2.7699999999999999E-2</v>
      </c>
      <c r="K13" s="188">
        <v>1.95E-2</v>
      </c>
      <c r="L13" s="187">
        <f t="shared" si="5"/>
        <v>0</v>
      </c>
      <c r="M13" s="190">
        <f t="shared" si="5"/>
        <v>284.11169400000006</v>
      </c>
      <c r="N13" s="190">
        <f t="shared" si="0"/>
        <v>16766.294790249998</v>
      </c>
      <c r="O13" s="190">
        <f t="shared" si="0"/>
        <v>1498.5658219166664</v>
      </c>
      <c r="P13" s="190">
        <f t="shared" si="0"/>
        <v>1611.431055</v>
      </c>
      <c r="Q13" s="188">
        <v>0</v>
      </c>
      <c r="R13" s="188">
        <v>6.6699999999999995E-2</v>
      </c>
      <c r="S13" s="188">
        <v>6.6699999999999995E-2</v>
      </c>
      <c r="T13" s="188">
        <v>6.6699999999999995E-2</v>
      </c>
      <c r="U13" s="188">
        <v>6.6699999999999995E-2</v>
      </c>
      <c r="V13" s="204">
        <f t="shared" si="1"/>
        <v>0</v>
      </c>
      <c r="W13" s="204">
        <f t="shared" si="1"/>
        <v>1754.6527768333335</v>
      </c>
      <c r="X13" s="204">
        <f t="shared" si="1"/>
        <v>53000.562204249989</v>
      </c>
      <c r="Y13" s="204">
        <f t="shared" si="1"/>
        <v>3608.4599394166657</v>
      </c>
      <c r="Z13" s="204">
        <f t="shared" si="1"/>
        <v>5511.9205829999992</v>
      </c>
      <c r="AA13" s="204">
        <f t="shared" si="2"/>
        <v>0</v>
      </c>
      <c r="AB13" s="204">
        <f t="shared" si="2"/>
        <v>-1470.5410828333333</v>
      </c>
      <c r="AC13" s="204">
        <f t="shared" si="2"/>
        <v>-36234.267413999987</v>
      </c>
      <c r="AD13" s="204">
        <f t="shared" si="2"/>
        <v>-2109.8941174999991</v>
      </c>
      <c r="AE13" s="204">
        <f t="shared" si="2"/>
        <v>-3900.4895279999992</v>
      </c>
      <c r="AF13" s="187">
        <f t="shared" si="3"/>
        <v>0</v>
      </c>
      <c r="AG13" s="187">
        <f t="shared" si="3"/>
        <v>-8823.2464970000001</v>
      </c>
      <c r="AH13" s="187">
        <f t="shared" si="3"/>
        <v>-216100.94782399997</v>
      </c>
      <c r="AI13" s="187">
        <f t="shared" si="3"/>
        <v>-12659.364704999996</v>
      </c>
      <c r="AJ13" s="187">
        <f t="shared" si="3"/>
        <v>-23402.937167999993</v>
      </c>
      <c r="AK13" s="187">
        <f t="shared" si="6"/>
        <v>-260986.49619399995</v>
      </c>
      <c r="AL13" s="205">
        <v>0.21</v>
      </c>
      <c r="AM13" s="190">
        <f t="shared" si="4"/>
        <v>54807.164200739986</v>
      </c>
    </row>
    <row r="14" spans="1:39">
      <c r="A14" s="203">
        <v>43647</v>
      </c>
      <c r="B14" s="190">
        <v>206680.48</v>
      </c>
      <c r="C14" s="190">
        <v>315679.66000000003</v>
      </c>
      <c r="D14" s="190">
        <v>9535333.5299999993</v>
      </c>
      <c r="E14" s="190">
        <v>649198.18999999994</v>
      </c>
      <c r="F14" s="190">
        <v>991649.88</v>
      </c>
      <c r="G14" s="188">
        <v>0</v>
      </c>
      <c r="H14" s="188">
        <v>1.0800000000000001E-2</v>
      </c>
      <c r="I14" s="188">
        <v>2.1100000000000001E-2</v>
      </c>
      <c r="J14" s="188">
        <v>2.7699999999999999E-2</v>
      </c>
      <c r="K14" s="188">
        <v>1.95E-2</v>
      </c>
      <c r="L14" s="187">
        <f t="shared" si="5"/>
        <v>0</v>
      </c>
      <c r="M14" s="190">
        <f t="shared" si="5"/>
        <v>284.11169400000006</v>
      </c>
      <c r="N14" s="190">
        <f t="shared" si="0"/>
        <v>16766.294790249998</v>
      </c>
      <c r="O14" s="190">
        <f t="shared" si="0"/>
        <v>1498.5658219166664</v>
      </c>
      <c r="P14" s="190">
        <f t="shared" si="0"/>
        <v>1611.431055</v>
      </c>
      <c r="Q14" s="188">
        <v>0</v>
      </c>
      <c r="R14" s="188">
        <v>6.6699999999999995E-2</v>
      </c>
      <c r="S14" s="188">
        <v>6.6699999999999995E-2</v>
      </c>
      <c r="T14" s="188">
        <v>6.6699999999999995E-2</v>
      </c>
      <c r="U14" s="188">
        <v>6.6699999999999995E-2</v>
      </c>
      <c r="V14" s="204">
        <f t="shared" si="1"/>
        <v>0</v>
      </c>
      <c r="W14" s="204">
        <f t="shared" si="1"/>
        <v>1754.6527768333335</v>
      </c>
      <c r="X14" s="204">
        <f t="shared" si="1"/>
        <v>53000.562204249989</v>
      </c>
      <c r="Y14" s="204">
        <f t="shared" si="1"/>
        <v>3608.4599394166657</v>
      </c>
      <c r="Z14" s="204">
        <f t="shared" si="1"/>
        <v>5511.9205829999992</v>
      </c>
      <c r="AA14" s="204">
        <f t="shared" si="2"/>
        <v>0</v>
      </c>
      <c r="AB14" s="204">
        <f t="shared" si="2"/>
        <v>-1470.5410828333333</v>
      </c>
      <c r="AC14" s="204">
        <f t="shared" si="2"/>
        <v>-36234.267413999987</v>
      </c>
      <c r="AD14" s="204">
        <f t="shared" si="2"/>
        <v>-2109.8941174999991</v>
      </c>
      <c r="AE14" s="204">
        <f t="shared" si="2"/>
        <v>-3900.4895279999992</v>
      </c>
      <c r="AF14" s="187">
        <f t="shared" si="3"/>
        <v>0</v>
      </c>
      <c r="AG14" s="187">
        <f t="shared" si="3"/>
        <v>-10293.787579833333</v>
      </c>
      <c r="AH14" s="187">
        <f t="shared" si="3"/>
        <v>-252335.21523799998</v>
      </c>
      <c r="AI14" s="187">
        <f t="shared" si="3"/>
        <v>-14769.258822499996</v>
      </c>
      <c r="AJ14" s="187">
        <f t="shared" si="3"/>
        <v>-27303.426695999991</v>
      </c>
      <c r="AK14" s="187">
        <f t="shared" si="6"/>
        <v>-304701.68833633332</v>
      </c>
      <c r="AL14" s="205">
        <v>0.21</v>
      </c>
      <c r="AM14" s="190">
        <f t="shared" si="4"/>
        <v>63987.354550629992</v>
      </c>
    </row>
    <row r="15" spans="1:39">
      <c r="A15" s="203">
        <v>43678</v>
      </c>
      <c r="B15" s="190">
        <v>206680.48</v>
      </c>
      <c r="C15" s="190">
        <v>315679.66000000003</v>
      </c>
      <c r="D15" s="190">
        <v>9535333.5299999993</v>
      </c>
      <c r="E15" s="190">
        <v>649198.18999999994</v>
      </c>
      <c r="F15" s="190">
        <v>991649.88</v>
      </c>
      <c r="G15" s="188">
        <v>0</v>
      </c>
      <c r="H15" s="188">
        <v>1.0800000000000001E-2</v>
      </c>
      <c r="I15" s="188">
        <v>2.1100000000000001E-2</v>
      </c>
      <c r="J15" s="188">
        <v>2.7699999999999999E-2</v>
      </c>
      <c r="K15" s="188">
        <v>1.95E-2</v>
      </c>
      <c r="L15" s="187">
        <f t="shared" si="5"/>
        <v>0</v>
      </c>
      <c r="M15" s="190">
        <f t="shared" si="5"/>
        <v>284.11169400000006</v>
      </c>
      <c r="N15" s="190">
        <f t="shared" si="0"/>
        <v>16766.294790249998</v>
      </c>
      <c r="O15" s="190">
        <f t="shared" si="0"/>
        <v>1498.5658219166664</v>
      </c>
      <c r="P15" s="190">
        <f t="shared" si="0"/>
        <v>1611.431055</v>
      </c>
      <c r="Q15" s="188">
        <v>0</v>
      </c>
      <c r="R15" s="188">
        <v>6.6699999999999995E-2</v>
      </c>
      <c r="S15" s="188">
        <v>6.6699999999999995E-2</v>
      </c>
      <c r="T15" s="188">
        <v>6.6699999999999995E-2</v>
      </c>
      <c r="U15" s="188">
        <v>6.6699999999999995E-2</v>
      </c>
      <c r="V15" s="204">
        <f t="shared" si="1"/>
        <v>0</v>
      </c>
      <c r="W15" s="204">
        <f t="shared" si="1"/>
        <v>1754.6527768333335</v>
      </c>
      <c r="X15" s="204">
        <f t="shared" si="1"/>
        <v>53000.562204249989</v>
      </c>
      <c r="Y15" s="204">
        <f t="shared" si="1"/>
        <v>3608.4599394166657</v>
      </c>
      <c r="Z15" s="204">
        <f t="shared" si="1"/>
        <v>5511.9205829999992</v>
      </c>
      <c r="AA15" s="204">
        <f t="shared" si="2"/>
        <v>0</v>
      </c>
      <c r="AB15" s="204">
        <f t="shared" si="2"/>
        <v>-1470.5410828333333</v>
      </c>
      <c r="AC15" s="204">
        <f t="shared" si="2"/>
        <v>-36234.267413999987</v>
      </c>
      <c r="AD15" s="204">
        <f t="shared" si="2"/>
        <v>-2109.8941174999991</v>
      </c>
      <c r="AE15" s="204">
        <f t="shared" si="2"/>
        <v>-3900.4895279999992</v>
      </c>
      <c r="AF15" s="187">
        <f t="shared" si="3"/>
        <v>0</v>
      </c>
      <c r="AG15" s="187">
        <f t="shared" si="3"/>
        <v>-11764.328662666667</v>
      </c>
      <c r="AH15" s="187">
        <f t="shared" si="3"/>
        <v>-288569.48265199998</v>
      </c>
      <c r="AI15" s="187">
        <f t="shared" si="3"/>
        <v>-16879.152939999996</v>
      </c>
      <c r="AJ15" s="187">
        <f t="shared" si="3"/>
        <v>-31203.91622399999</v>
      </c>
      <c r="AK15" s="187">
        <f t="shared" si="6"/>
        <v>-348416.88047866663</v>
      </c>
      <c r="AL15" s="205">
        <v>0.21</v>
      </c>
      <c r="AM15" s="190">
        <f t="shared" si="4"/>
        <v>73167.544900519992</v>
      </c>
    </row>
    <row r="16" spans="1:39">
      <c r="A16" s="203">
        <v>43709</v>
      </c>
      <c r="B16" s="190">
        <v>206680.48</v>
      </c>
      <c r="C16" s="190">
        <v>315679.66000000003</v>
      </c>
      <c r="D16" s="190">
        <v>9535333.5299999993</v>
      </c>
      <c r="E16" s="190">
        <v>649198.18999999994</v>
      </c>
      <c r="F16" s="190">
        <v>991649.88</v>
      </c>
      <c r="G16" s="188">
        <v>0</v>
      </c>
      <c r="H16" s="188">
        <v>1.0800000000000001E-2</v>
      </c>
      <c r="I16" s="188">
        <v>2.1100000000000001E-2</v>
      </c>
      <c r="J16" s="188">
        <v>2.7699999999999999E-2</v>
      </c>
      <c r="K16" s="188">
        <v>1.95E-2</v>
      </c>
      <c r="L16" s="187">
        <f t="shared" si="5"/>
        <v>0</v>
      </c>
      <c r="M16" s="190">
        <f t="shared" si="5"/>
        <v>284.11169400000006</v>
      </c>
      <c r="N16" s="190">
        <f t="shared" si="0"/>
        <v>16766.294790249998</v>
      </c>
      <c r="O16" s="190">
        <f t="shared" si="0"/>
        <v>1498.5658219166664</v>
      </c>
      <c r="P16" s="190">
        <f t="shared" si="0"/>
        <v>1611.431055</v>
      </c>
      <c r="Q16" s="188">
        <v>0</v>
      </c>
      <c r="R16" s="188">
        <v>6.6699999999999995E-2</v>
      </c>
      <c r="S16" s="188">
        <v>6.6699999999999995E-2</v>
      </c>
      <c r="T16" s="188">
        <v>6.6699999999999995E-2</v>
      </c>
      <c r="U16" s="188">
        <v>6.6699999999999995E-2</v>
      </c>
      <c r="V16" s="204">
        <f t="shared" si="1"/>
        <v>0</v>
      </c>
      <c r="W16" s="204">
        <f t="shared" si="1"/>
        <v>1754.6527768333335</v>
      </c>
      <c r="X16" s="204">
        <f t="shared" si="1"/>
        <v>53000.562204249989</v>
      </c>
      <c r="Y16" s="204">
        <f t="shared" si="1"/>
        <v>3608.4599394166657</v>
      </c>
      <c r="Z16" s="204">
        <f t="shared" si="1"/>
        <v>5511.9205829999992</v>
      </c>
      <c r="AA16" s="204">
        <f t="shared" si="2"/>
        <v>0</v>
      </c>
      <c r="AB16" s="204">
        <f t="shared" si="2"/>
        <v>-1470.5410828333333</v>
      </c>
      <c r="AC16" s="204">
        <f t="shared" si="2"/>
        <v>-36234.267413999987</v>
      </c>
      <c r="AD16" s="204">
        <f t="shared" si="2"/>
        <v>-2109.8941174999991</v>
      </c>
      <c r="AE16" s="204">
        <f t="shared" si="2"/>
        <v>-3900.4895279999992</v>
      </c>
      <c r="AF16" s="187">
        <f t="shared" si="3"/>
        <v>0</v>
      </c>
      <c r="AG16" s="187">
        <f t="shared" si="3"/>
        <v>-13234.8697455</v>
      </c>
      <c r="AH16" s="187">
        <f t="shared" si="3"/>
        <v>-324803.75006599998</v>
      </c>
      <c r="AI16" s="187">
        <f t="shared" si="3"/>
        <v>-18989.047057499996</v>
      </c>
      <c r="AJ16" s="187">
        <f t="shared" si="3"/>
        <v>-35104.405751999991</v>
      </c>
      <c r="AK16" s="187">
        <f t="shared" si="6"/>
        <v>-392132.07262099994</v>
      </c>
      <c r="AL16" s="205">
        <v>0.21</v>
      </c>
      <c r="AM16" s="190">
        <f t="shared" ref="AM16:AM22" si="7">SUM(AF16:AJ16)*-AL16</f>
        <v>82347.735250409984</v>
      </c>
    </row>
    <row r="17" spans="1:39">
      <c r="A17" s="203">
        <v>43739</v>
      </c>
      <c r="B17" s="190">
        <v>206680.48</v>
      </c>
      <c r="C17" s="190">
        <v>315679.66000000003</v>
      </c>
      <c r="D17" s="190">
        <v>9535333.5299999993</v>
      </c>
      <c r="E17" s="190">
        <v>649198.18999999994</v>
      </c>
      <c r="F17" s="190">
        <v>991649.88</v>
      </c>
      <c r="G17" s="188">
        <v>0</v>
      </c>
      <c r="H17" s="188">
        <v>1.0800000000000001E-2</v>
      </c>
      <c r="I17" s="188">
        <v>2.1100000000000001E-2</v>
      </c>
      <c r="J17" s="188">
        <v>2.7699999999999999E-2</v>
      </c>
      <c r="K17" s="188">
        <v>1.95E-2</v>
      </c>
      <c r="L17" s="187">
        <f t="shared" si="5"/>
        <v>0</v>
      </c>
      <c r="M17" s="190">
        <f t="shared" si="5"/>
        <v>284.11169400000006</v>
      </c>
      <c r="N17" s="190">
        <f t="shared" si="0"/>
        <v>16766.294790249998</v>
      </c>
      <c r="O17" s="190">
        <f t="shared" si="0"/>
        <v>1498.5658219166664</v>
      </c>
      <c r="P17" s="190">
        <f t="shared" si="0"/>
        <v>1611.431055</v>
      </c>
      <c r="Q17" s="188">
        <v>0</v>
      </c>
      <c r="R17" s="188">
        <v>6.6699999999999995E-2</v>
      </c>
      <c r="S17" s="188">
        <v>6.6699999999999995E-2</v>
      </c>
      <c r="T17" s="188">
        <v>6.6699999999999995E-2</v>
      </c>
      <c r="U17" s="188">
        <v>6.6699999999999995E-2</v>
      </c>
      <c r="V17" s="204">
        <f t="shared" si="1"/>
        <v>0</v>
      </c>
      <c r="W17" s="204">
        <f t="shared" si="1"/>
        <v>1754.6527768333335</v>
      </c>
      <c r="X17" s="204">
        <f t="shared" si="1"/>
        <v>53000.562204249989</v>
      </c>
      <c r="Y17" s="204">
        <f t="shared" si="1"/>
        <v>3608.4599394166657</v>
      </c>
      <c r="Z17" s="204">
        <f t="shared" si="1"/>
        <v>5511.9205829999992</v>
      </c>
      <c r="AA17" s="204">
        <f t="shared" si="2"/>
        <v>0</v>
      </c>
      <c r="AB17" s="204">
        <f t="shared" si="2"/>
        <v>-1470.5410828333333</v>
      </c>
      <c r="AC17" s="204">
        <f t="shared" si="2"/>
        <v>-36234.267413999987</v>
      </c>
      <c r="AD17" s="204">
        <f t="shared" si="2"/>
        <v>-2109.8941174999991</v>
      </c>
      <c r="AE17" s="204">
        <f t="shared" si="2"/>
        <v>-3900.4895279999992</v>
      </c>
      <c r="AF17" s="187">
        <f t="shared" si="3"/>
        <v>0</v>
      </c>
      <c r="AG17" s="187">
        <f t="shared" si="3"/>
        <v>-14705.410828333333</v>
      </c>
      <c r="AH17" s="187">
        <f t="shared" si="3"/>
        <v>-361038.01747999998</v>
      </c>
      <c r="AI17" s="187">
        <f t="shared" si="3"/>
        <v>-21098.941174999996</v>
      </c>
      <c r="AJ17" s="187">
        <f t="shared" si="3"/>
        <v>-39004.89527999999</v>
      </c>
      <c r="AK17" s="187">
        <f t="shared" si="6"/>
        <v>-435847.26476333331</v>
      </c>
      <c r="AL17" s="205">
        <v>0.21</v>
      </c>
      <c r="AM17" s="190">
        <f t="shared" si="7"/>
        <v>91527.92560029999</v>
      </c>
    </row>
    <row r="18" spans="1:39">
      <c r="A18" s="203">
        <v>43770</v>
      </c>
      <c r="B18" s="190">
        <v>206680.48</v>
      </c>
      <c r="C18" s="190">
        <v>315679.66000000003</v>
      </c>
      <c r="D18" s="190">
        <v>9535333.5299999993</v>
      </c>
      <c r="E18" s="190">
        <v>649198.18999999994</v>
      </c>
      <c r="F18" s="190">
        <v>991649.88</v>
      </c>
      <c r="G18" s="188">
        <v>0</v>
      </c>
      <c r="H18" s="188">
        <v>1.0800000000000001E-2</v>
      </c>
      <c r="I18" s="188">
        <v>2.1100000000000001E-2</v>
      </c>
      <c r="J18" s="188">
        <v>2.7699999999999999E-2</v>
      </c>
      <c r="K18" s="188">
        <v>1.95E-2</v>
      </c>
      <c r="L18" s="187">
        <f t="shared" si="5"/>
        <v>0</v>
      </c>
      <c r="M18" s="190">
        <f t="shared" si="5"/>
        <v>284.11169400000006</v>
      </c>
      <c r="N18" s="190">
        <f t="shared" si="0"/>
        <v>16766.294790249998</v>
      </c>
      <c r="O18" s="190">
        <f t="shared" si="0"/>
        <v>1498.5658219166664</v>
      </c>
      <c r="P18" s="190">
        <f t="shared" si="0"/>
        <v>1611.431055</v>
      </c>
      <c r="Q18" s="188">
        <v>0</v>
      </c>
      <c r="R18" s="188">
        <v>6.6699999999999995E-2</v>
      </c>
      <c r="S18" s="188">
        <v>6.6699999999999995E-2</v>
      </c>
      <c r="T18" s="188">
        <v>6.6699999999999995E-2</v>
      </c>
      <c r="U18" s="188">
        <v>6.6699999999999995E-2</v>
      </c>
      <c r="V18" s="204">
        <f t="shared" si="1"/>
        <v>0</v>
      </c>
      <c r="W18" s="204">
        <f t="shared" si="1"/>
        <v>1754.6527768333335</v>
      </c>
      <c r="X18" s="204">
        <f t="shared" si="1"/>
        <v>53000.562204249989</v>
      </c>
      <c r="Y18" s="204">
        <f t="shared" si="1"/>
        <v>3608.4599394166657</v>
      </c>
      <c r="Z18" s="204">
        <f t="shared" si="1"/>
        <v>5511.9205829999992</v>
      </c>
      <c r="AA18" s="204">
        <f t="shared" si="2"/>
        <v>0</v>
      </c>
      <c r="AB18" s="204">
        <f t="shared" si="2"/>
        <v>-1470.5410828333333</v>
      </c>
      <c r="AC18" s="204">
        <f t="shared" si="2"/>
        <v>-36234.267413999987</v>
      </c>
      <c r="AD18" s="204">
        <f t="shared" si="2"/>
        <v>-2109.8941174999991</v>
      </c>
      <c r="AE18" s="204">
        <f t="shared" si="2"/>
        <v>-3900.4895279999992</v>
      </c>
      <c r="AF18" s="187">
        <f t="shared" si="3"/>
        <v>0</v>
      </c>
      <c r="AG18" s="187">
        <f t="shared" si="3"/>
        <v>-16175.951911166667</v>
      </c>
      <c r="AH18" s="187">
        <f t="shared" si="3"/>
        <v>-397272.28489399998</v>
      </c>
      <c r="AI18" s="187">
        <f t="shared" si="3"/>
        <v>-23208.835292499996</v>
      </c>
      <c r="AJ18" s="187">
        <f t="shared" si="3"/>
        <v>-42905.384807999988</v>
      </c>
      <c r="AK18" s="187">
        <f t="shared" si="6"/>
        <v>-479562.45690566662</v>
      </c>
      <c r="AL18" s="205">
        <v>0.21</v>
      </c>
      <c r="AM18" s="190">
        <f t="shared" si="7"/>
        <v>100708.11595018998</v>
      </c>
    </row>
    <row r="19" spans="1:39">
      <c r="A19" s="203">
        <v>43800</v>
      </c>
      <c r="B19" s="190">
        <v>206680.48</v>
      </c>
      <c r="C19" s="190">
        <v>315679.66000000003</v>
      </c>
      <c r="D19" s="190">
        <v>9535333.5299999993</v>
      </c>
      <c r="E19" s="190">
        <v>649198.18999999994</v>
      </c>
      <c r="F19" s="190">
        <v>991649.88</v>
      </c>
      <c r="G19" s="188">
        <v>0</v>
      </c>
      <c r="H19" s="188">
        <v>1.0800000000000001E-2</v>
      </c>
      <c r="I19" s="188">
        <v>2.1100000000000001E-2</v>
      </c>
      <c r="J19" s="188">
        <v>2.7699999999999999E-2</v>
      </c>
      <c r="K19" s="188">
        <v>1.95E-2</v>
      </c>
      <c r="L19" s="187">
        <f t="shared" si="5"/>
        <v>0</v>
      </c>
      <c r="M19" s="190">
        <f t="shared" si="5"/>
        <v>284.11169400000006</v>
      </c>
      <c r="N19" s="190">
        <f t="shared" si="0"/>
        <v>16766.294790249998</v>
      </c>
      <c r="O19" s="190">
        <f t="shared" si="0"/>
        <v>1498.5658219166664</v>
      </c>
      <c r="P19" s="190">
        <f t="shared" si="0"/>
        <v>1611.431055</v>
      </c>
      <c r="Q19" s="188">
        <v>0</v>
      </c>
      <c r="R19" s="188">
        <v>6.6699999999999995E-2</v>
      </c>
      <c r="S19" s="188">
        <v>6.6699999999999995E-2</v>
      </c>
      <c r="T19" s="188">
        <v>6.6699999999999995E-2</v>
      </c>
      <c r="U19" s="188">
        <v>6.6699999999999995E-2</v>
      </c>
      <c r="V19" s="204">
        <f t="shared" si="1"/>
        <v>0</v>
      </c>
      <c r="W19" s="204">
        <f t="shared" si="1"/>
        <v>1754.6527768333335</v>
      </c>
      <c r="X19" s="204">
        <f t="shared" si="1"/>
        <v>53000.562204249989</v>
      </c>
      <c r="Y19" s="204">
        <f t="shared" si="1"/>
        <v>3608.4599394166657</v>
      </c>
      <c r="Z19" s="204">
        <f t="shared" si="1"/>
        <v>5511.9205829999992</v>
      </c>
      <c r="AA19" s="204">
        <f t="shared" si="2"/>
        <v>0</v>
      </c>
      <c r="AB19" s="204">
        <f t="shared" si="2"/>
        <v>-1470.5410828333333</v>
      </c>
      <c r="AC19" s="204">
        <f t="shared" si="2"/>
        <v>-36234.267413999987</v>
      </c>
      <c r="AD19" s="204">
        <f t="shared" si="2"/>
        <v>-2109.8941174999991</v>
      </c>
      <c r="AE19" s="204">
        <f t="shared" si="2"/>
        <v>-3900.4895279999992</v>
      </c>
      <c r="AF19" s="187">
        <f t="shared" si="3"/>
        <v>0</v>
      </c>
      <c r="AG19" s="187">
        <f t="shared" si="3"/>
        <v>-17646.492994</v>
      </c>
      <c r="AH19" s="187">
        <f t="shared" si="3"/>
        <v>-433506.55230799998</v>
      </c>
      <c r="AI19" s="187">
        <f t="shared" si="3"/>
        <v>-25318.729409999996</v>
      </c>
      <c r="AJ19" s="187">
        <f t="shared" si="3"/>
        <v>-46805.874335999986</v>
      </c>
      <c r="AK19" s="187">
        <f t="shared" si="6"/>
        <v>-523277.64904799999</v>
      </c>
      <c r="AL19" s="205">
        <v>0.21</v>
      </c>
      <c r="AM19" s="190">
        <f t="shared" si="7"/>
        <v>109888.30630007999</v>
      </c>
    </row>
    <row r="20" spans="1:39">
      <c r="A20" s="203">
        <v>43831</v>
      </c>
      <c r="B20" s="190">
        <v>206680.48</v>
      </c>
      <c r="C20" s="190">
        <v>315679.66000000003</v>
      </c>
      <c r="D20" s="190">
        <v>9535333.5299999993</v>
      </c>
      <c r="E20" s="190">
        <v>649198.18999999994</v>
      </c>
      <c r="F20" s="190">
        <v>991649.88</v>
      </c>
      <c r="G20" s="188">
        <v>0</v>
      </c>
      <c r="H20" s="188">
        <v>1.0800000000000001E-2</v>
      </c>
      <c r="I20" s="188">
        <v>2.1100000000000001E-2</v>
      </c>
      <c r="J20" s="188">
        <v>2.7699999999999999E-2</v>
      </c>
      <c r="K20" s="188">
        <v>1.95E-2</v>
      </c>
      <c r="L20" s="187">
        <f t="shared" si="5"/>
        <v>0</v>
      </c>
      <c r="M20" s="190">
        <f t="shared" si="5"/>
        <v>284.11169400000006</v>
      </c>
      <c r="N20" s="190">
        <f t="shared" si="0"/>
        <v>16766.294790249998</v>
      </c>
      <c r="O20" s="190">
        <f t="shared" si="0"/>
        <v>1498.5658219166664</v>
      </c>
      <c r="P20" s="190">
        <f t="shared" si="0"/>
        <v>1611.431055</v>
      </c>
      <c r="Q20" s="188">
        <v>0</v>
      </c>
      <c r="R20" s="188">
        <v>6.6699999999999995E-2</v>
      </c>
      <c r="S20" s="188">
        <v>6.6699999999999995E-2</v>
      </c>
      <c r="T20" s="188">
        <v>6.6699999999999995E-2</v>
      </c>
      <c r="U20" s="188">
        <v>6.6699999999999995E-2</v>
      </c>
      <c r="V20" s="204">
        <f t="shared" si="1"/>
        <v>0</v>
      </c>
      <c r="W20" s="204">
        <f t="shared" si="1"/>
        <v>1754.6527768333335</v>
      </c>
      <c r="X20" s="204">
        <f t="shared" si="1"/>
        <v>53000.562204249989</v>
      </c>
      <c r="Y20" s="204">
        <f t="shared" si="1"/>
        <v>3608.4599394166657</v>
      </c>
      <c r="Z20" s="204">
        <f t="shared" si="1"/>
        <v>5511.9205829999992</v>
      </c>
      <c r="AA20" s="204">
        <f t="shared" si="2"/>
        <v>0</v>
      </c>
      <c r="AB20" s="204">
        <f t="shared" si="2"/>
        <v>-1470.5410828333333</v>
      </c>
      <c r="AC20" s="204">
        <f t="shared" si="2"/>
        <v>-36234.267413999987</v>
      </c>
      <c r="AD20" s="204">
        <f t="shared" si="2"/>
        <v>-2109.8941174999991</v>
      </c>
      <c r="AE20" s="204">
        <f t="shared" si="2"/>
        <v>-3900.4895279999992</v>
      </c>
      <c r="AF20" s="187">
        <f t="shared" si="3"/>
        <v>0</v>
      </c>
      <c r="AG20" s="187">
        <f t="shared" si="3"/>
        <v>-19117.034076833334</v>
      </c>
      <c r="AH20" s="187">
        <f t="shared" si="3"/>
        <v>-469740.81972199999</v>
      </c>
      <c r="AI20" s="187">
        <f t="shared" si="3"/>
        <v>-27428.623527499996</v>
      </c>
      <c r="AJ20" s="187">
        <f t="shared" si="3"/>
        <v>-50706.363863999984</v>
      </c>
      <c r="AK20" s="187">
        <f t="shared" si="6"/>
        <v>-566992.84119033336</v>
      </c>
      <c r="AL20" s="205">
        <v>0.21</v>
      </c>
      <c r="AM20" s="190">
        <f t="shared" si="7"/>
        <v>119068.49664996999</v>
      </c>
    </row>
    <row r="21" spans="1:39">
      <c r="A21" s="203">
        <v>43862</v>
      </c>
      <c r="B21" s="190">
        <v>206680.48</v>
      </c>
      <c r="C21" s="190">
        <v>315679.66000000003</v>
      </c>
      <c r="D21" s="190">
        <v>9535333.5299999993</v>
      </c>
      <c r="E21" s="190">
        <v>649198.18999999994</v>
      </c>
      <c r="F21" s="190">
        <v>991649.88</v>
      </c>
      <c r="G21" s="188">
        <v>0</v>
      </c>
      <c r="H21" s="188">
        <v>1.0800000000000001E-2</v>
      </c>
      <c r="I21" s="188">
        <v>2.1100000000000001E-2</v>
      </c>
      <c r="J21" s="188">
        <v>2.7699999999999999E-2</v>
      </c>
      <c r="K21" s="188">
        <v>1.95E-2</v>
      </c>
      <c r="L21" s="187">
        <f t="shared" si="5"/>
        <v>0</v>
      </c>
      <c r="M21" s="190">
        <f t="shared" si="5"/>
        <v>284.11169400000006</v>
      </c>
      <c r="N21" s="190">
        <f t="shared" si="0"/>
        <v>16766.294790249998</v>
      </c>
      <c r="O21" s="190">
        <f t="shared" si="0"/>
        <v>1498.5658219166664</v>
      </c>
      <c r="P21" s="190">
        <f t="shared" si="0"/>
        <v>1611.431055</v>
      </c>
      <c r="Q21" s="188">
        <v>0</v>
      </c>
      <c r="R21" s="188">
        <v>6.6699999999999995E-2</v>
      </c>
      <c r="S21" s="188">
        <v>6.6699999999999995E-2</v>
      </c>
      <c r="T21" s="188">
        <v>6.6699999999999995E-2</v>
      </c>
      <c r="U21" s="188">
        <v>6.6699999999999995E-2</v>
      </c>
      <c r="V21" s="204">
        <f t="shared" si="1"/>
        <v>0</v>
      </c>
      <c r="W21" s="204">
        <f t="shared" si="1"/>
        <v>1754.6527768333335</v>
      </c>
      <c r="X21" s="204">
        <f t="shared" si="1"/>
        <v>53000.562204249989</v>
      </c>
      <c r="Y21" s="204">
        <f t="shared" si="1"/>
        <v>3608.4599394166657</v>
      </c>
      <c r="Z21" s="204">
        <f t="shared" si="1"/>
        <v>5511.9205829999992</v>
      </c>
      <c r="AA21" s="204">
        <f t="shared" si="2"/>
        <v>0</v>
      </c>
      <c r="AB21" s="204">
        <f t="shared" si="2"/>
        <v>-1470.5410828333333</v>
      </c>
      <c r="AC21" s="204">
        <f t="shared" si="2"/>
        <v>-36234.267413999987</v>
      </c>
      <c r="AD21" s="204">
        <f t="shared" si="2"/>
        <v>-2109.8941174999991</v>
      </c>
      <c r="AE21" s="204">
        <f t="shared" si="2"/>
        <v>-3900.4895279999992</v>
      </c>
      <c r="AF21" s="187">
        <f t="shared" si="3"/>
        <v>0</v>
      </c>
      <c r="AG21" s="187">
        <f t="shared" si="3"/>
        <v>-20587.575159666667</v>
      </c>
      <c r="AH21" s="187">
        <f t="shared" si="3"/>
        <v>-505975.08713599999</v>
      </c>
      <c r="AI21" s="187">
        <f t="shared" si="3"/>
        <v>-29538.517644999996</v>
      </c>
      <c r="AJ21" s="187">
        <f t="shared" si="3"/>
        <v>-54606.853391999983</v>
      </c>
      <c r="AK21" s="187">
        <f t="shared" si="6"/>
        <v>-610708.03333266662</v>
      </c>
      <c r="AL21" s="205">
        <v>0.21</v>
      </c>
      <c r="AM21" s="190">
        <f t="shared" si="7"/>
        <v>128248.68699985999</v>
      </c>
    </row>
    <row r="22" spans="1:39">
      <c r="A22" s="203">
        <v>43891</v>
      </c>
      <c r="B22" s="190">
        <v>206680.48</v>
      </c>
      <c r="C22" s="190">
        <v>315679.66000000003</v>
      </c>
      <c r="D22" s="190">
        <v>9535333.5299999993</v>
      </c>
      <c r="E22" s="190">
        <v>649198.18999999994</v>
      </c>
      <c r="F22" s="190">
        <v>991649.88</v>
      </c>
      <c r="G22" s="188">
        <v>0</v>
      </c>
      <c r="H22" s="188">
        <v>1.0800000000000001E-2</v>
      </c>
      <c r="I22" s="188">
        <v>2.1100000000000001E-2</v>
      </c>
      <c r="J22" s="188">
        <v>2.7699999999999999E-2</v>
      </c>
      <c r="K22" s="188">
        <v>1.95E-2</v>
      </c>
      <c r="L22" s="187">
        <f t="shared" si="5"/>
        <v>0</v>
      </c>
      <c r="M22" s="190">
        <f t="shared" si="5"/>
        <v>284.11169400000006</v>
      </c>
      <c r="N22" s="190">
        <f t="shared" si="0"/>
        <v>16766.294790249998</v>
      </c>
      <c r="O22" s="190">
        <f t="shared" si="0"/>
        <v>1498.5658219166664</v>
      </c>
      <c r="P22" s="190">
        <f t="shared" si="0"/>
        <v>1611.431055</v>
      </c>
      <c r="Q22" s="188">
        <v>0</v>
      </c>
      <c r="R22" s="188">
        <v>6.6699999999999995E-2</v>
      </c>
      <c r="S22" s="188">
        <v>6.6699999999999995E-2</v>
      </c>
      <c r="T22" s="188">
        <v>6.6699999999999995E-2</v>
      </c>
      <c r="U22" s="188">
        <v>6.6699999999999995E-2</v>
      </c>
      <c r="V22" s="204">
        <f t="shared" si="1"/>
        <v>0</v>
      </c>
      <c r="W22" s="204">
        <f t="shared" si="1"/>
        <v>1754.6527768333335</v>
      </c>
      <c r="X22" s="204">
        <f t="shared" si="1"/>
        <v>53000.562204249989</v>
      </c>
      <c r="Y22" s="204">
        <f t="shared" si="1"/>
        <v>3608.4599394166657</v>
      </c>
      <c r="Z22" s="204">
        <f t="shared" si="1"/>
        <v>5511.9205829999992</v>
      </c>
      <c r="AA22" s="204">
        <f t="shared" si="2"/>
        <v>0</v>
      </c>
      <c r="AB22" s="204">
        <f t="shared" si="2"/>
        <v>-1470.5410828333333</v>
      </c>
      <c r="AC22" s="204">
        <f t="shared" si="2"/>
        <v>-36234.267413999987</v>
      </c>
      <c r="AD22" s="204">
        <f t="shared" si="2"/>
        <v>-2109.8941174999991</v>
      </c>
      <c r="AE22" s="204">
        <f t="shared" si="2"/>
        <v>-3900.4895279999992</v>
      </c>
      <c r="AF22" s="187">
        <f t="shared" si="3"/>
        <v>0</v>
      </c>
      <c r="AG22" s="187">
        <f t="shared" si="3"/>
        <v>-22058.1162425</v>
      </c>
      <c r="AH22" s="187">
        <f t="shared" si="3"/>
        <v>-542209.35454999993</v>
      </c>
      <c r="AI22" s="187">
        <f t="shared" si="3"/>
        <v>-31648.411762499996</v>
      </c>
      <c r="AJ22" s="187">
        <f t="shared" si="3"/>
        <v>-58507.342919999981</v>
      </c>
      <c r="AK22" s="187">
        <f t="shared" si="6"/>
        <v>-654423.22547499987</v>
      </c>
      <c r="AL22" s="205">
        <v>0.21</v>
      </c>
      <c r="AM22" s="190">
        <f t="shared" si="7"/>
        <v>137428.87734974996</v>
      </c>
    </row>
    <row r="23" spans="1:39">
      <c r="A23" s="203">
        <v>43922</v>
      </c>
      <c r="B23" s="190">
        <v>206680.48</v>
      </c>
      <c r="C23" s="190">
        <v>315679.66000000003</v>
      </c>
      <c r="D23" s="190">
        <v>9535333.5299999993</v>
      </c>
      <c r="E23" s="190">
        <v>649198.18999999994</v>
      </c>
      <c r="F23" s="190">
        <v>991649.88</v>
      </c>
      <c r="G23" s="188">
        <v>0</v>
      </c>
      <c r="H23" s="188">
        <v>1.0800000000000001E-2</v>
      </c>
      <c r="I23" s="188">
        <v>2.1100000000000001E-2</v>
      </c>
      <c r="J23" s="188">
        <v>2.7699999999999999E-2</v>
      </c>
      <c r="K23" s="188">
        <v>1.95E-2</v>
      </c>
      <c r="L23" s="187">
        <f t="shared" si="5"/>
        <v>0</v>
      </c>
      <c r="M23" s="190">
        <f t="shared" si="5"/>
        <v>284.11169400000006</v>
      </c>
      <c r="N23" s="190">
        <f t="shared" si="0"/>
        <v>16766.294790249998</v>
      </c>
      <c r="O23" s="190">
        <f t="shared" si="0"/>
        <v>1498.5658219166664</v>
      </c>
      <c r="P23" s="190">
        <f t="shared" si="0"/>
        <v>1611.431055</v>
      </c>
      <c r="Q23" s="188">
        <v>0</v>
      </c>
      <c r="R23" s="188">
        <v>6.6699999999999995E-2</v>
      </c>
      <c r="S23" s="188">
        <v>6.6699999999999995E-2</v>
      </c>
      <c r="T23" s="188">
        <v>6.6699999999999995E-2</v>
      </c>
      <c r="U23" s="188">
        <v>6.6699999999999995E-2</v>
      </c>
      <c r="V23" s="204">
        <f t="shared" si="1"/>
        <v>0</v>
      </c>
      <c r="W23" s="204">
        <f t="shared" si="1"/>
        <v>1754.6527768333335</v>
      </c>
      <c r="X23" s="204">
        <f t="shared" si="1"/>
        <v>53000.562204249989</v>
      </c>
      <c r="Y23" s="204">
        <f t="shared" si="1"/>
        <v>3608.4599394166657</v>
      </c>
      <c r="Z23" s="204">
        <f t="shared" si="1"/>
        <v>5511.9205829999992</v>
      </c>
      <c r="AA23" s="204">
        <f t="shared" si="2"/>
        <v>0</v>
      </c>
      <c r="AB23" s="204">
        <f t="shared" si="2"/>
        <v>-1470.5410828333333</v>
      </c>
      <c r="AC23" s="204">
        <f t="shared" si="2"/>
        <v>-36234.267413999987</v>
      </c>
      <c r="AD23" s="204">
        <f t="shared" si="2"/>
        <v>-2109.8941174999991</v>
      </c>
      <c r="AE23" s="204">
        <f t="shared" si="2"/>
        <v>-3900.4895279999992</v>
      </c>
      <c r="AF23" s="187">
        <f t="shared" si="3"/>
        <v>0</v>
      </c>
      <c r="AG23" s="187">
        <f t="shared" si="3"/>
        <v>-23528.657325333334</v>
      </c>
      <c r="AH23" s="187">
        <f t="shared" si="3"/>
        <v>-578443.62196399993</v>
      </c>
      <c r="AI23" s="187">
        <f t="shared" si="3"/>
        <v>-33758.305879999993</v>
      </c>
      <c r="AJ23" s="187">
        <f t="shared" si="3"/>
        <v>-62407.832447999979</v>
      </c>
      <c r="AK23" s="187">
        <f t="shared" si="6"/>
        <v>-698138.41761733324</v>
      </c>
      <c r="AL23" s="205">
        <v>0.21</v>
      </c>
      <c r="AM23" s="190">
        <f>SUM(AF23:AJ23)*-AL23</f>
        <v>146609.06769963997</v>
      </c>
    </row>
    <row r="24" spans="1:39">
      <c r="A24" s="203">
        <v>43952</v>
      </c>
      <c r="B24" s="190">
        <v>206680.48</v>
      </c>
      <c r="C24" s="190">
        <v>315679.66000000003</v>
      </c>
      <c r="D24" s="190">
        <v>9535333.5299999993</v>
      </c>
      <c r="E24" s="190">
        <v>649198.18999999994</v>
      </c>
      <c r="F24" s="190">
        <v>991649.88</v>
      </c>
      <c r="G24" s="188">
        <v>0</v>
      </c>
      <c r="H24" s="188">
        <v>1.0800000000000001E-2</v>
      </c>
      <c r="I24" s="188">
        <v>2.1100000000000001E-2</v>
      </c>
      <c r="J24" s="188">
        <v>2.7699999999999999E-2</v>
      </c>
      <c r="K24" s="188">
        <v>1.95E-2</v>
      </c>
      <c r="L24" s="187">
        <f t="shared" si="5"/>
        <v>0</v>
      </c>
      <c r="M24" s="190">
        <f t="shared" si="5"/>
        <v>284.11169400000006</v>
      </c>
      <c r="N24" s="190">
        <f t="shared" si="5"/>
        <v>16766.294790249998</v>
      </c>
      <c r="O24" s="190">
        <f t="shared" si="5"/>
        <v>1498.5658219166664</v>
      </c>
      <c r="P24" s="190">
        <f t="shared" si="5"/>
        <v>1611.431055</v>
      </c>
      <c r="Q24" s="188">
        <v>0</v>
      </c>
      <c r="R24" s="188">
        <v>6.6699999999999995E-2</v>
      </c>
      <c r="S24" s="188">
        <v>6.6699999999999995E-2</v>
      </c>
      <c r="T24" s="188">
        <v>6.6699999999999995E-2</v>
      </c>
      <c r="U24" s="188">
        <v>6.6699999999999995E-2</v>
      </c>
      <c r="V24" s="204">
        <f t="shared" ref="V24:Z43" si="8">B24*Q24/12</f>
        <v>0</v>
      </c>
      <c r="W24" s="204">
        <f t="shared" si="8"/>
        <v>1754.6527768333335</v>
      </c>
      <c r="X24" s="204">
        <f t="shared" si="8"/>
        <v>53000.562204249989</v>
      </c>
      <c r="Y24" s="204">
        <f t="shared" si="8"/>
        <v>3608.4599394166657</v>
      </c>
      <c r="Z24" s="204">
        <f t="shared" si="8"/>
        <v>5511.9205829999992</v>
      </c>
      <c r="AA24" s="204">
        <f t="shared" ref="AA24:AE43" si="9">L24-V24</f>
        <v>0</v>
      </c>
      <c r="AB24" s="204">
        <f t="shared" si="9"/>
        <v>-1470.5410828333333</v>
      </c>
      <c r="AC24" s="204">
        <f t="shared" si="9"/>
        <v>-36234.267413999987</v>
      </c>
      <c r="AD24" s="204">
        <f t="shared" si="9"/>
        <v>-2109.8941174999991</v>
      </c>
      <c r="AE24" s="204">
        <f t="shared" si="9"/>
        <v>-3900.4895279999992</v>
      </c>
      <c r="AF24" s="187">
        <f t="shared" ref="AF24:AJ39" si="10">AF23+AA24</f>
        <v>0</v>
      </c>
      <c r="AG24" s="187">
        <f t="shared" si="10"/>
        <v>-24999.198408166667</v>
      </c>
      <c r="AH24" s="187">
        <f t="shared" si="10"/>
        <v>-614677.88937799993</v>
      </c>
      <c r="AI24" s="187">
        <f t="shared" si="10"/>
        <v>-35868.199997499993</v>
      </c>
      <c r="AJ24" s="187">
        <f t="shared" si="10"/>
        <v>-66308.321975999977</v>
      </c>
      <c r="AK24" s="187">
        <f t="shared" si="6"/>
        <v>-741853.60975966649</v>
      </c>
      <c r="AL24" s="205">
        <v>0.21</v>
      </c>
      <c r="AM24" s="190">
        <f t="shared" ref="AM24:AM43" si="11">SUM(AG24:AJ24)*-AL24</f>
        <v>155789.25804952995</v>
      </c>
    </row>
    <row r="25" spans="1:39">
      <c r="A25" s="203">
        <v>43983</v>
      </c>
      <c r="B25" s="190">
        <v>206680.48</v>
      </c>
      <c r="C25" s="190">
        <v>315679.66000000003</v>
      </c>
      <c r="D25" s="190">
        <v>9535333.5299999993</v>
      </c>
      <c r="E25" s="190">
        <v>649198.18999999994</v>
      </c>
      <c r="F25" s="190">
        <v>991649.88</v>
      </c>
      <c r="G25" s="188">
        <v>0</v>
      </c>
      <c r="H25" s="188">
        <v>1.0800000000000001E-2</v>
      </c>
      <c r="I25" s="188">
        <v>2.1100000000000001E-2</v>
      </c>
      <c r="J25" s="188">
        <v>2.7699999999999999E-2</v>
      </c>
      <c r="K25" s="188">
        <v>1.95E-2</v>
      </c>
      <c r="L25" s="187">
        <f t="shared" si="5"/>
        <v>0</v>
      </c>
      <c r="M25" s="190">
        <f t="shared" si="5"/>
        <v>284.11169400000006</v>
      </c>
      <c r="N25" s="190">
        <f t="shared" si="5"/>
        <v>16766.294790249998</v>
      </c>
      <c r="O25" s="190">
        <f t="shared" si="5"/>
        <v>1498.5658219166664</v>
      </c>
      <c r="P25" s="190">
        <f t="shared" si="5"/>
        <v>1611.431055</v>
      </c>
      <c r="Q25" s="188">
        <v>0</v>
      </c>
      <c r="R25" s="188">
        <v>6.6699999999999995E-2</v>
      </c>
      <c r="S25" s="188">
        <v>6.6699999999999995E-2</v>
      </c>
      <c r="T25" s="188">
        <v>6.6699999999999995E-2</v>
      </c>
      <c r="U25" s="188">
        <v>6.6699999999999995E-2</v>
      </c>
      <c r="V25" s="204">
        <f t="shared" si="8"/>
        <v>0</v>
      </c>
      <c r="W25" s="204">
        <f t="shared" si="8"/>
        <v>1754.6527768333335</v>
      </c>
      <c r="X25" s="204">
        <f t="shared" si="8"/>
        <v>53000.562204249989</v>
      </c>
      <c r="Y25" s="204">
        <f t="shared" si="8"/>
        <v>3608.4599394166657</v>
      </c>
      <c r="Z25" s="204">
        <f t="shared" si="8"/>
        <v>5511.9205829999992</v>
      </c>
      <c r="AA25" s="204">
        <f t="shared" si="9"/>
        <v>0</v>
      </c>
      <c r="AB25" s="204">
        <f t="shared" si="9"/>
        <v>-1470.5410828333333</v>
      </c>
      <c r="AC25" s="204">
        <f t="shared" si="9"/>
        <v>-36234.267413999987</v>
      </c>
      <c r="AD25" s="204">
        <f t="shared" si="9"/>
        <v>-2109.8941174999991</v>
      </c>
      <c r="AE25" s="204">
        <f t="shared" si="9"/>
        <v>-3900.4895279999992</v>
      </c>
      <c r="AF25" s="187">
        <f t="shared" si="10"/>
        <v>0</v>
      </c>
      <c r="AG25" s="187">
        <f t="shared" si="10"/>
        <v>-26469.739491</v>
      </c>
      <c r="AH25" s="187">
        <f t="shared" si="10"/>
        <v>-650912.15679199994</v>
      </c>
      <c r="AI25" s="187">
        <f t="shared" si="10"/>
        <v>-37978.094114999993</v>
      </c>
      <c r="AJ25" s="187">
        <f t="shared" si="10"/>
        <v>-70208.811503999983</v>
      </c>
      <c r="AK25" s="187">
        <f t="shared" si="6"/>
        <v>-785568.80190199986</v>
      </c>
      <c r="AL25" s="205">
        <v>0.21</v>
      </c>
      <c r="AM25" s="190">
        <f t="shared" si="11"/>
        <v>164969.44839941995</v>
      </c>
    </row>
    <row r="26" spans="1:39">
      <c r="A26" s="203">
        <v>44013</v>
      </c>
      <c r="B26" s="190">
        <v>206680.48</v>
      </c>
      <c r="C26" s="190">
        <v>315679.66000000003</v>
      </c>
      <c r="D26" s="190">
        <v>9535333.5299999993</v>
      </c>
      <c r="E26" s="190">
        <v>649198.18999999994</v>
      </c>
      <c r="F26" s="190">
        <v>991649.88</v>
      </c>
      <c r="G26" s="188">
        <v>0</v>
      </c>
      <c r="H26" s="188">
        <v>1.0800000000000001E-2</v>
      </c>
      <c r="I26" s="188">
        <v>2.1100000000000001E-2</v>
      </c>
      <c r="J26" s="188">
        <v>2.7699999999999999E-2</v>
      </c>
      <c r="K26" s="188">
        <v>1.95E-2</v>
      </c>
      <c r="L26" s="187">
        <f t="shared" si="5"/>
        <v>0</v>
      </c>
      <c r="M26" s="190">
        <f t="shared" si="5"/>
        <v>284.11169400000006</v>
      </c>
      <c r="N26" s="190">
        <f t="shared" si="5"/>
        <v>16766.294790249998</v>
      </c>
      <c r="O26" s="190">
        <f t="shared" si="5"/>
        <v>1498.5658219166664</v>
      </c>
      <c r="P26" s="190">
        <f t="shared" si="5"/>
        <v>1611.431055</v>
      </c>
      <c r="Q26" s="188">
        <v>0</v>
      </c>
      <c r="R26" s="188">
        <v>6.6699999999999995E-2</v>
      </c>
      <c r="S26" s="188">
        <v>6.6699999999999995E-2</v>
      </c>
      <c r="T26" s="188">
        <v>6.6699999999999995E-2</v>
      </c>
      <c r="U26" s="188">
        <v>6.6699999999999995E-2</v>
      </c>
      <c r="V26" s="204">
        <f t="shared" si="8"/>
        <v>0</v>
      </c>
      <c r="W26" s="204">
        <f t="shared" si="8"/>
        <v>1754.6527768333335</v>
      </c>
      <c r="X26" s="204">
        <f t="shared" si="8"/>
        <v>53000.562204249989</v>
      </c>
      <c r="Y26" s="204">
        <f t="shared" si="8"/>
        <v>3608.4599394166657</v>
      </c>
      <c r="Z26" s="204">
        <f t="shared" si="8"/>
        <v>5511.9205829999992</v>
      </c>
      <c r="AA26" s="204">
        <f t="shared" si="9"/>
        <v>0</v>
      </c>
      <c r="AB26" s="204">
        <f t="shared" si="9"/>
        <v>-1470.5410828333333</v>
      </c>
      <c r="AC26" s="204">
        <f t="shared" si="9"/>
        <v>-36234.267413999987</v>
      </c>
      <c r="AD26" s="204">
        <f t="shared" si="9"/>
        <v>-2109.8941174999991</v>
      </c>
      <c r="AE26" s="204">
        <f t="shared" si="9"/>
        <v>-3900.4895279999992</v>
      </c>
      <c r="AF26" s="187">
        <f t="shared" si="10"/>
        <v>0</v>
      </c>
      <c r="AG26" s="187">
        <f t="shared" si="10"/>
        <v>-27940.280573833334</v>
      </c>
      <c r="AH26" s="187">
        <f t="shared" si="10"/>
        <v>-687146.42420599994</v>
      </c>
      <c r="AI26" s="187">
        <f t="shared" si="10"/>
        <v>-40087.988232499993</v>
      </c>
      <c r="AJ26" s="187">
        <f t="shared" si="10"/>
        <v>-74109.301031999988</v>
      </c>
      <c r="AK26" s="187">
        <f t="shared" si="6"/>
        <v>-829283.99404433335</v>
      </c>
      <c r="AL26" s="205">
        <v>0.21</v>
      </c>
      <c r="AM26" s="190">
        <f t="shared" si="11"/>
        <v>174149.63874930999</v>
      </c>
    </row>
    <row r="27" spans="1:39">
      <c r="A27" s="203">
        <v>44044</v>
      </c>
      <c r="B27" s="190">
        <v>206680.48</v>
      </c>
      <c r="C27" s="190">
        <v>315679.66000000003</v>
      </c>
      <c r="D27" s="190">
        <v>9535333.5299999993</v>
      </c>
      <c r="E27" s="190">
        <v>649198.18999999994</v>
      </c>
      <c r="F27" s="190">
        <v>991649.88</v>
      </c>
      <c r="G27" s="188">
        <v>0</v>
      </c>
      <c r="H27" s="188">
        <v>1.0800000000000001E-2</v>
      </c>
      <c r="I27" s="188">
        <v>2.1100000000000001E-2</v>
      </c>
      <c r="J27" s="188">
        <v>2.7699999999999999E-2</v>
      </c>
      <c r="K27" s="188">
        <v>1.95E-2</v>
      </c>
      <c r="L27" s="187">
        <f t="shared" si="5"/>
        <v>0</v>
      </c>
      <c r="M27" s="190">
        <f t="shared" si="5"/>
        <v>284.11169400000006</v>
      </c>
      <c r="N27" s="190">
        <f t="shared" si="5"/>
        <v>16766.294790249998</v>
      </c>
      <c r="O27" s="190">
        <f t="shared" si="5"/>
        <v>1498.5658219166664</v>
      </c>
      <c r="P27" s="190">
        <f t="shared" si="5"/>
        <v>1611.431055</v>
      </c>
      <c r="Q27" s="188">
        <v>0</v>
      </c>
      <c r="R27" s="188">
        <v>6.6699999999999995E-2</v>
      </c>
      <c r="S27" s="188">
        <v>6.6699999999999995E-2</v>
      </c>
      <c r="T27" s="188">
        <v>6.6699999999999995E-2</v>
      </c>
      <c r="U27" s="188">
        <v>6.6699999999999995E-2</v>
      </c>
      <c r="V27" s="204">
        <f t="shared" si="8"/>
        <v>0</v>
      </c>
      <c r="W27" s="204">
        <f t="shared" si="8"/>
        <v>1754.6527768333335</v>
      </c>
      <c r="X27" s="204">
        <f t="shared" si="8"/>
        <v>53000.562204249989</v>
      </c>
      <c r="Y27" s="204">
        <f t="shared" si="8"/>
        <v>3608.4599394166657</v>
      </c>
      <c r="Z27" s="204">
        <f t="shared" si="8"/>
        <v>5511.9205829999992</v>
      </c>
      <c r="AA27" s="204">
        <f t="shared" si="9"/>
        <v>0</v>
      </c>
      <c r="AB27" s="204">
        <f t="shared" si="9"/>
        <v>-1470.5410828333333</v>
      </c>
      <c r="AC27" s="204">
        <f t="shared" si="9"/>
        <v>-36234.267413999987</v>
      </c>
      <c r="AD27" s="204">
        <f t="shared" si="9"/>
        <v>-2109.8941174999991</v>
      </c>
      <c r="AE27" s="204">
        <f t="shared" si="9"/>
        <v>-3900.4895279999992</v>
      </c>
      <c r="AF27" s="187">
        <f t="shared" si="10"/>
        <v>0</v>
      </c>
      <c r="AG27" s="187">
        <f t="shared" si="10"/>
        <v>-29410.821656666667</v>
      </c>
      <c r="AH27" s="187">
        <f t="shared" si="10"/>
        <v>-723380.69161999994</v>
      </c>
      <c r="AI27" s="187">
        <f t="shared" si="10"/>
        <v>-42197.882349999993</v>
      </c>
      <c r="AJ27" s="187">
        <f t="shared" si="10"/>
        <v>-78009.790559999994</v>
      </c>
      <c r="AK27" s="187">
        <f t="shared" si="6"/>
        <v>-872999.1861866666</v>
      </c>
      <c r="AL27" s="205">
        <v>0.21</v>
      </c>
      <c r="AM27" s="190">
        <f t="shared" si="11"/>
        <v>183329.82909919997</v>
      </c>
    </row>
    <row r="28" spans="1:39">
      <c r="A28" s="203">
        <v>44075</v>
      </c>
      <c r="B28" s="190">
        <v>206680.48</v>
      </c>
      <c r="C28" s="190">
        <v>315679.66000000003</v>
      </c>
      <c r="D28" s="190">
        <f>D27+99450.06</f>
        <v>9634783.5899999999</v>
      </c>
      <c r="E28" s="190">
        <v>649198.18999999994</v>
      </c>
      <c r="F28" s="190">
        <v>991649.88</v>
      </c>
      <c r="G28" s="188">
        <v>0</v>
      </c>
      <c r="H28" s="188">
        <v>1.0800000000000001E-2</v>
      </c>
      <c r="I28" s="188">
        <v>2.1100000000000001E-2</v>
      </c>
      <c r="J28" s="188">
        <v>2.7699999999999999E-2</v>
      </c>
      <c r="K28" s="188">
        <v>1.95E-2</v>
      </c>
      <c r="L28" s="187">
        <f t="shared" si="5"/>
        <v>0</v>
      </c>
      <c r="M28" s="190">
        <f t="shared" si="5"/>
        <v>284.11169400000006</v>
      </c>
      <c r="N28" s="190">
        <f t="shared" si="5"/>
        <v>16941.16114575</v>
      </c>
      <c r="O28" s="190">
        <f t="shared" si="5"/>
        <v>1498.5658219166664</v>
      </c>
      <c r="P28" s="190">
        <f t="shared" si="5"/>
        <v>1611.431055</v>
      </c>
      <c r="Q28" s="188">
        <v>0</v>
      </c>
      <c r="R28" s="188">
        <v>6.6699999999999995E-2</v>
      </c>
      <c r="S28" s="188">
        <v>6.6699999999999995E-2</v>
      </c>
      <c r="T28" s="188">
        <v>6.6699999999999995E-2</v>
      </c>
      <c r="U28" s="188">
        <v>6.6699999999999995E-2</v>
      </c>
      <c r="V28" s="204">
        <f t="shared" si="8"/>
        <v>0</v>
      </c>
      <c r="W28" s="204">
        <f t="shared" si="8"/>
        <v>1754.6527768333335</v>
      </c>
      <c r="X28" s="204">
        <f t="shared" si="8"/>
        <v>53553.338787749992</v>
      </c>
      <c r="Y28" s="204">
        <f t="shared" si="8"/>
        <v>3608.4599394166657</v>
      </c>
      <c r="Z28" s="204">
        <f t="shared" si="8"/>
        <v>5511.9205829999992</v>
      </c>
      <c r="AA28" s="204">
        <f t="shared" si="9"/>
        <v>0</v>
      </c>
      <c r="AB28" s="204">
        <f t="shared" si="9"/>
        <v>-1470.5410828333333</v>
      </c>
      <c r="AC28" s="204">
        <f t="shared" si="9"/>
        <v>-36612.177641999995</v>
      </c>
      <c r="AD28" s="204">
        <f t="shared" si="9"/>
        <v>-2109.8941174999991</v>
      </c>
      <c r="AE28" s="204">
        <f t="shared" si="9"/>
        <v>-3900.4895279999992</v>
      </c>
      <c r="AF28" s="187">
        <f t="shared" si="10"/>
        <v>0</v>
      </c>
      <c r="AG28" s="187">
        <f t="shared" si="10"/>
        <v>-30881.3627395</v>
      </c>
      <c r="AH28" s="187">
        <f t="shared" si="10"/>
        <v>-759992.86926199996</v>
      </c>
      <c r="AI28" s="187">
        <f t="shared" si="10"/>
        <v>-44307.776467499993</v>
      </c>
      <c r="AJ28" s="187">
        <f t="shared" si="10"/>
        <v>-81910.280088</v>
      </c>
      <c r="AK28" s="187">
        <f t="shared" si="6"/>
        <v>-917092.28855699999</v>
      </c>
      <c r="AL28" s="205">
        <v>0.21</v>
      </c>
      <c r="AM28" s="190">
        <f t="shared" si="11"/>
        <v>192589.38059697</v>
      </c>
    </row>
    <row r="29" spans="1:39">
      <c r="A29" s="203">
        <v>44105</v>
      </c>
      <c r="B29" s="190">
        <v>206680.48</v>
      </c>
      <c r="C29" s="190">
        <v>315679.66000000003</v>
      </c>
      <c r="D29" s="190">
        <v>9634783.5899999999</v>
      </c>
      <c r="E29" s="190">
        <v>649198.18999999994</v>
      </c>
      <c r="F29" s="190">
        <v>991649.88</v>
      </c>
      <c r="G29" s="188">
        <v>0</v>
      </c>
      <c r="H29" s="188">
        <v>1.0800000000000001E-2</v>
      </c>
      <c r="I29" s="188">
        <v>2.1100000000000001E-2</v>
      </c>
      <c r="J29" s="188">
        <v>2.7699999999999999E-2</v>
      </c>
      <c r="K29" s="188">
        <v>1.95E-2</v>
      </c>
      <c r="L29" s="187">
        <f t="shared" si="5"/>
        <v>0</v>
      </c>
      <c r="M29" s="190">
        <f t="shared" si="5"/>
        <v>284.11169400000006</v>
      </c>
      <c r="N29" s="190">
        <f t="shared" si="5"/>
        <v>16941.16114575</v>
      </c>
      <c r="O29" s="190">
        <f t="shared" si="5"/>
        <v>1498.5658219166664</v>
      </c>
      <c r="P29" s="190">
        <f t="shared" si="5"/>
        <v>1611.431055</v>
      </c>
      <c r="Q29" s="188">
        <v>0</v>
      </c>
      <c r="R29" s="188">
        <v>6.6699999999999995E-2</v>
      </c>
      <c r="S29" s="188">
        <v>6.6699999999999995E-2</v>
      </c>
      <c r="T29" s="188">
        <v>6.6699999999999995E-2</v>
      </c>
      <c r="U29" s="188">
        <v>6.6699999999999995E-2</v>
      </c>
      <c r="V29" s="204">
        <f t="shared" si="8"/>
        <v>0</v>
      </c>
      <c r="W29" s="204">
        <f t="shared" si="8"/>
        <v>1754.6527768333335</v>
      </c>
      <c r="X29" s="204">
        <f t="shared" si="8"/>
        <v>53553.338787749992</v>
      </c>
      <c r="Y29" s="204">
        <f t="shared" si="8"/>
        <v>3608.4599394166657</v>
      </c>
      <c r="Z29" s="204">
        <f t="shared" si="8"/>
        <v>5511.9205829999992</v>
      </c>
      <c r="AA29" s="204">
        <f t="shared" si="9"/>
        <v>0</v>
      </c>
      <c r="AB29" s="204">
        <f t="shared" si="9"/>
        <v>-1470.5410828333333</v>
      </c>
      <c r="AC29" s="204">
        <f t="shared" si="9"/>
        <v>-36612.177641999995</v>
      </c>
      <c r="AD29" s="204">
        <f t="shared" si="9"/>
        <v>-2109.8941174999991</v>
      </c>
      <c r="AE29" s="204">
        <f t="shared" si="9"/>
        <v>-3900.4895279999992</v>
      </c>
      <c r="AF29" s="187">
        <f t="shared" si="10"/>
        <v>0</v>
      </c>
      <c r="AG29" s="187">
        <f t="shared" si="10"/>
        <v>-32351.903822333334</v>
      </c>
      <c r="AH29" s="187">
        <f t="shared" si="10"/>
        <v>-796605.04690399999</v>
      </c>
      <c r="AI29" s="187">
        <f t="shared" si="10"/>
        <v>-46417.670584999993</v>
      </c>
      <c r="AJ29" s="187">
        <f t="shared" si="10"/>
        <v>-85810.769616000005</v>
      </c>
      <c r="AK29" s="187">
        <f t="shared" si="6"/>
        <v>-961185.39092733327</v>
      </c>
      <c r="AL29" s="205">
        <v>0.21</v>
      </c>
      <c r="AM29" s="190">
        <f t="shared" si="11"/>
        <v>201848.93209473998</v>
      </c>
    </row>
    <row r="30" spans="1:39">
      <c r="A30" s="203">
        <v>44136</v>
      </c>
      <c r="B30" s="190">
        <v>206680.48</v>
      </c>
      <c r="C30" s="190">
        <v>315679.66000000003</v>
      </c>
      <c r="D30" s="190">
        <v>9634783.5899999999</v>
      </c>
      <c r="E30" s="190">
        <v>649198.18999999994</v>
      </c>
      <c r="F30" s="190">
        <v>991649.88</v>
      </c>
      <c r="G30" s="188">
        <v>0</v>
      </c>
      <c r="H30" s="188">
        <v>1.0800000000000001E-2</v>
      </c>
      <c r="I30" s="188">
        <v>2.1100000000000001E-2</v>
      </c>
      <c r="J30" s="188">
        <v>2.7699999999999999E-2</v>
      </c>
      <c r="K30" s="188">
        <v>1.95E-2</v>
      </c>
      <c r="L30" s="187">
        <f t="shared" si="5"/>
        <v>0</v>
      </c>
      <c r="M30" s="190">
        <f t="shared" si="5"/>
        <v>284.11169400000006</v>
      </c>
      <c r="N30" s="190">
        <f t="shared" si="5"/>
        <v>16941.16114575</v>
      </c>
      <c r="O30" s="190">
        <f t="shared" si="5"/>
        <v>1498.5658219166664</v>
      </c>
      <c r="P30" s="190">
        <f t="shared" si="5"/>
        <v>1611.431055</v>
      </c>
      <c r="Q30" s="188">
        <v>0</v>
      </c>
      <c r="R30" s="188">
        <v>6.6699999999999995E-2</v>
      </c>
      <c r="S30" s="188">
        <v>6.6699999999999995E-2</v>
      </c>
      <c r="T30" s="188">
        <v>6.6699999999999995E-2</v>
      </c>
      <c r="U30" s="188">
        <v>6.6699999999999995E-2</v>
      </c>
      <c r="V30" s="204">
        <f t="shared" si="8"/>
        <v>0</v>
      </c>
      <c r="W30" s="204">
        <f t="shared" si="8"/>
        <v>1754.6527768333335</v>
      </c>
      <c r="X30" s="204">
        <f t="shared" si="8"/>
        <v>53553.338787749992</v>
      </c>
      <c r="Y30" s="204">
        <f t="shared" si="8"/>
        <v>3608.4599394166657</v>
      </c>
      <c r="Z30" s="204">
        <f t="shared" si="8"/>
        <v>5511.9205829999992</v>
      </c>
      <c r="AA30" s="204">
        <f t="shared" si="9"/>
        <v>0</v>
      </c>
      <c r="AB30" s="204">
        <f t="shared" si="9"/>
        <v>-1470.5410828333333</v>
      </c>
      <c r="AC30" s="204">
        <f t="shared" si="9"/>
        <v>-36612.177641999995</v>
      </c>
      <c r="AD30" s="204">
        <f t="shared" si="9"/>
        <v>-2109.8941174999991</v>
      </c>
      <c r="AE30" s="204">
        <f t="shared" si="9"/>
        <v>-3900.4895279999992</v>
      </c>
      <c r="AF30" s="187">
        <f t="shared" si="10"/>
        <v>0</v>
      </c>
      <c r="AG30" s="187">
        <f t="shared" si="10"/>
        <v>-33822.444905166667</v>
      </c>
      <c r="AH30" s="187">
        <f t="shared" si="10"/>
        <v>-833217.22454600001</v>
      </c>
      <c r="AI30" s="187">
        <f t="shared" si="10"/>
        <v>-48527.564702499993</v>
      </c>
      <c r="AJ30" s="187">
        <f t="shared" si="10"/>
        <v>-89711.259144000011</v>
      </c>
      <c r="AK30" s="187">
        <f t="shared" si="6"/>
        <v>-1005278.4932976667</v>
      </c>
      <c r="AL30" s="205">
        <v>0.21</v>
      </c>
      <c r="AM30" s="190">
        <f t="shared" si="11"/>
        <v>211108.48359250999</v>
      </c>
    </row>
    <row r="31" spans="1:39">
      <c r="A31" s="203">
        <v>44166</v>
      </c>
      <c r="B31" s="190">
        <v>206680.48</v>
      </c>
      <c r="C31" s="190">
        <v>315679.66000000003</v>
      </c>
      <c r="D31" s="190">
        <v>9634783.5899999999</v>
      </c>
      <c r="E31" s="190">
        <v>649198.18999999994</v>
      </c>
      <c r="F31" s="190">
        <v>991649.88</v>
      </c>
      <c r="G31" s="188">
        <v>0</v>
      </c>
      <c r="H31" s="188">
        <v>1.0800000000000001E-2</v>
      </c>
      <c r="I31" s="188">
        <v>2.1100000000000001E-2</v>
      </c>
      <c r="J31" s="188">
        <v>2.7699999999999999E-2</v>
      </c>
      <c r="K31" s="188">
        <v>1.95E-2</v>
      </c>
      <c r="L31" s="187">
        <f t="shared" si="5"/>
        <v>0</v>
      </c>
      <c r="M31" s="190">
        <f t="shared" si="5"/>
        <v>284.11169400000006</v>
      </c>
      <c r="N31" s="190">
        <f t="shared" si="5"/>
        <v>16941.16114575</v>
      </c>
      <c r="O31" s="190">
        <f t="shared" si="5"/>
        <v>1498.5658219166664</v>
      </c>
      <c r="P31" s="190">
        <f t="shared" si="5"/>
        <v>1611.431055</v>
      </c>
      <c r="Q31" s="188">
        <v>0</v>
      </c>
      <c r="R31" s="188">
        <v>6.6699999999999995E-2</v>
      </c>
      <c r="S31" s="188">
        <v>6.6699999999999995E-2</v>
      </c>
      <c r="T31" s="188">
        <v>6.6699999999999995E-2</v>
      </c>
      <c r="U31" s="188">
        <v>6.6699999999999995E-2</v>
      </c>
      <c r="V31" s="204">
        <f t="shared" si="8"/>
        <v>0</v>
      </c>
      <c r="W31" s="204">
        <f t="shared" si="8"/>
        <v>1754.6527768333335</v>
      </c>
      <c r="X31" s="204">
        <f t="shared" si="8"/>
        <v>53553.338787749992</v>
      </c>
      <c r="Y31" s="204">
        <f t="shared" si="8"/>
        <v>3608.4599394166657</v>
      </c>
      <c r="Z31" s="204">
        <f t="shared" si="8"/>
        <v>5511.9205829999992</v>
      </c>
      <c r="AA31" s="204">
        <f t="shared" si="9"/>
        <v>0</v>
      </c>
      <c r="AB31" s="204">
        <f t="shared" si="9"/>
        <v>-1470.5410828333333</v>
      </c>
      <c r="AC31" s="204">
        <f t="shared" si="9"/>
        <v>-36612.177641999995</v>
      </c>
      <c r="AD31" s="204">
        <f t="shared" si="9"/>
        <v>-2109.8941174999991</v>
      </c>
      <c r="AE31" s="204">
        <f t="shared" si="9"/>
        <v>-3900.4895279999992</v>
      </c>
      <c r="AF31" s="187">
        <f t="shared" si="10"/>
        <v>0</v>
      </c>
      <c r="AG31" s="187">
        <f t="shared" si="10"/>
        <v>-35292.985988</v>
      </c>
      <c r="AH31" s="187">
        <f t="shared" si="10"/>
        <v>-869829.40218800004</v>
      </c>
      <c r="AI31" s="187">
        <f t="shared" si="10"/>
        <v>-50637.458819999993</v>
      </c>
      <c r="AJ31" s="187">
        <f t="shared" si="10"/>
        <v>-93611.748672000016</v>
      </c>
      <c r="AK31" s="187">
        <f t="shared" si="6"/>
        <v>-1049371.5956679999</v>
      </c>
      <c r="AL31" s="205">
        <v>0.21</v>
      </c>
      <c r="AM31" s="190">
        <f t="shared" si="11"/>
        <v>220368.03509027997</v>
      </c>
    </row>
    <row r="32" spans="1:39">
      <c r="A32" s="203">
        <v>44197</v>
      </c>
      <c r="B32" s="190">
        <v>206680.48</v>
      </c>
      <c r="C32" s="190">
        <v>315679.66000000003</v>
      </c>
      <c r="D32" s="190">
        <v>9634783.5899999999</v>
      </c>
      <c r="E32" s="190">
        <v>649198.18999999994</v>
      </c>
      <c r="F32" s="190">
        <v>991649.88</v>
      </c>
      <c r="G32" s="188">
        <v>0</v>
      </c>
      <c r="H32" s="188">
        <v>1.0800000000000001E-2</v>
      </c>
      <c r="I32" s="188">
        <v>2.1100000000000001E-2</v>
      </c>
      <c r="J32" s="188">
        <v>2.7699999999999999E-2</v>
      </c>
      <c r="K32" s="188">
        <v>1.95E-2</v>
      </c>
      <c r="L32" s="187">
        <f t="shared" si="5"/>
        <v>0</v>
      </c>
      <c r="M32" s="190">
        <f t="shared" si="5"/>
        <v>284.11169400000006</v>
      </c>
      <c r="N32" s="190">
        <f t="shared" si="5"/>
        <v>16941.16114575</v>
      </c>
      <c r="O32" s="190">
        <f t="shared" si="5"/>
        <v>1498.5658219166664</v>
      </c>
      <c r="P32" s="190">
        <f t="shared" si="5"/>
        <v>1611.431055</v>
      </c>
      <c r="Q32" s="188">
        <v>0</v>
      </c>
      <c r="R32" s="188">
        <v>6.6699999999999995E-2</v>
      </c>
      <c r="S32" s="188">
        <v>6.6699999999999995E-2</v>
      </c>
      <c r="T32" s="188">
        <v>6.6699999999999995E-2</v>
      </c>
      <c r="U32" s="188">
        <v>6.6699999999999995E-2</v>
      </c>
      <c r="V32" s="204">
        <f t="shared" si="8"/>
        <v>0</v>
      </c>
      <c r="W32" s="204">
        <f t="shared" si="8"/>
        <v>1754.6527768333335</v>
      </c>
      <c r="X32" s="204">
        <f t="shared" si="8"/>
        <v>53553.338787749992</v>
      </c>
      <c r="Y32" s="204">
        <f t="shared" si="8"/>
        <v>3608.4599394166657</v>
      </c>
      <c r="Z32" s="204">
        <f t="shared" si="8"/>
        <v>5511.9205829999992</v>
      </c>
      <c r="AA32" s="204">
        <f t="shared" si="9"/>
        <v>0</v>
      </c>
      <c r="AB32" s="204">
        <f t="shared" si="9"/>
        <v>-1470.5410828333333</v>
      </c>
      <c r="AC32" s="204">
        <f t="shared" si="9"/>
        <v>-36612.177641999995</v>
      </c>
      <c r="AD32" s="204">
        <f t="shared" si="9"/>
        <v>-2109.8941174999991</v>
      </c>
      <c r="AE32" s="204">
        <f t="shared" si="9"/>
        <v>-3900.4895279999992</v>
      </c>
      <c r="AF32" s="187">
        <f t="shared" si="10"/>
        <v>0</v>
      </c>
      <c r="AG32" s="187">
        <f t="shared" si="10"/>
        <v>-36763.527070833334</v>
      </c>
      <c r="AH32" s="187">
        <f t="shared" si="10"/>
        <v>-906441.57983000006</v>
      </c>
      <c r="AI32" s="187">
        <f t="shared" si="10"/>
        <v>-52747.352937499993</v>
      </c>
      <c r="AJ32" s="187">
        <f t="shared" si="10"/>
        <v>-97512.238200000022</v>
      </c>
      <c r="AK32" s="187">
        <f t="shared" si="6"/>
        <v>-1093464.6980383336</v>
      </c>
      <c r="AL32" s="205">
        <v>0.21</v>
      </c>
      <c r="AM32" s="190">
        <f t="shared" si="11"/>
        <v>229627.58658805004</v>
      </c>
    </row>
    <row r="33" spans="1:39">
      <c r="A33" s="203">
        <v>44228</v>
      </c>
      <c r="B33" s="190">
        <v>206680.48</v>
      </c>
      <c r="C33" s="190">
        <v>315679.66000000003</v>
      </c>
      <c r="D33" s="190">
        <v>9634783.5899999999</v>
      </c>
      <c r="E33" s="190">
        <v>649198.18999999994</v>
      </c>
      <c r="F33" s="190">
        <f>F32+12985.89</f>
        <v>1004635.77</v>
      </c>
      <c r="G33" s="188">
        <v>0</v>
      </c>
      <c r="H33" s="188">
        <v>1.0800000000000001E-2</v>
      </c>
      <c r="I33" s="188">
        <v>2.1100000000000001E-2</v>
      </c>
      <c r="J33" s="188">
        <v>2.7699999999999999E-2</v>
      </c>
      <c r="K33" s="188">
        <v>1.95E-2</v>
      </c>
      <c r="L33" s="187">
        <f t="shared" si="5"/>
        <v>0</v>
      </c>
      <c r="M33" s="190">
        <f t="shared" si="5"/>
        <v>284.11169400000006</v>
      </c>
      <c r="N33" s="190">
        <f t="shared" si="5"/>
        <v>16941.16114575</v>
      </c>
      <c r="O33" s="190">
        <f t="shared" si="5"/>
        <v>1498.5658219166664</v>
      </c>
      <c r="P33" s="190">
        <f t="shared" si="5"/>
        <v>1632.5331262500001</v>
      </c>
      <c r="Q33" s="188">
        <v>0</v>
      </c>
      <c r="R33" s="188">
        <v>6.6699999999999995E-2</v>
      </c>
      <c r="S33" s="188">
        <v>6.6699999999999995E-2</v>
      </c>
      <c r="T33" s="188">
        <v>6.6699999999999995E-2</v>
      </c>
      <c r="U33" s="188">
        <v>6.6699999999999995E-2</v>
      </c>
      <c r="V33" s="204">
        <f t="shared" si="8"/>
        <v>0</v>
      </c>
      <c r="W33" s="204">
        <f t="shared" si="8"/>
        <v>1754.6527768333335</v>
      </c>
      <c r="X33" s="204">
        <f t="shared" si="8"/>
        <v>53553.338787749992</v>
      </c>
      <c r="Y33" s="204">
        <f t="shared" si="8"/>
        <v>3608.4599394166657</v>
      </c>
      <c r="Z33" s="204">
        <f t="shared" si="8"/>
        <v>5584.1004882499992</v>
      </c>
      <c r="AA33" s="204">
        <f t="shared" si="9"/>
        <v>0</v>
      </c>
      <c r="AB33" s="204">
        <f t="shared" si="9"/>
        <v>-1470.5410828333333</v>
      </c>
      <c r="AC33" s="204">
        <f t="shared" si="9"/>
        <v>-36612.177641999995</v>
      </c>
      <c r="AD33" s="204">
        <f t="shared" si="9"/>
        <v>-2109.8941174999991</v>
      </c>
      <c r="AE33" s="204">
        <f t="shared" si="9"/>
        <v>-3951.5673619999989</v>
      </c>
      <c r="AF33" s="187">
        <f t="shared" si="10"/>
        <v>0</v>
      </c>
      <c r="AG33" s="187">
        <f t="shared" si="10"/>
        <v>-38234.068153666667</v>
      </c>
      <c r="AH33" s="187">
        <f t="shared" si="10"/>
        <v>-943053.75747200008</v>
      </c>
      <c r="AI33" s="187">
        <f t="shared" si="10"/>
        <v>-54857.247054999993</v>
      </c>
      <c r="AJ33" s="187">
        <f t="shared" si="10"/>
        <v>-101463.80556200002</v>
      </c>
      <c r="AK33" s="187">
        <f t="shared" si="6"/>
        <v>-1137608.8782426668</v>
      </c>
      <c r="AL33" s="205">
        <v>0.21</v>
      </c>
      <c r="AM33" s="190">
        <f t="shared" si="11"/>
        <v>238897.86443096003</v>
      </c>
    </row>
    <row r="34" spans="1:39">
      <c r="A34" s="203">
        <v>44256</v>
      </c>
      <c r="B34" s="190">
        <v>206680.48</v>
      </c>
      <c r="C34" s="190">
        <v>315679.66000000003</v>
      </c>
      <c r="D34" s="190">
        <v>9634783.5899999999</v>
      </c>
      <c r="E34" s="190">
        <v>649198.18999999994</v>
      </c>
      <c r="F34" s="190">
        <v>1004635.77</v>
      </c>
      <c r="G34" s="188">
        <v>0</v>
      </c>
      <c r="H34" s="188">
        <v>1.0800000000000001E-2</v>
      </c>
      <c r="I34" s="188">
        <v>2.1100000000000001E-2</v>
      </c>
      <c r="J34" s="188">
        <v>2.7699999999999999E-2</v>
      </c>
      <c r="K34" s="188">
        <v>1.95E-2</v>
      </c>
      <c r="L34" s="187">
        <f t="shared" si="5"/>
        <v>0</v>
      </c>
      <c r="M34" s="190">
        <f t="shared" si="5"/>
        <v>284.11169400000006</v>
      </c>
      <c r="N34" s="190">
        <f t="shared" si="5"/>
        <v>16941.16114575</v>
      </c>
      <c r="O34" s="190">
        <f t="shared" si="5"/>
        <v>1498.5658219166664</v>
      </c>
      <c r="P34" s="190">
        <f t="shared" si="5"/>
        <v>1632.5331262500001</v>
      </c>
      <c r="Q34" s="188">
        <v>0</v>
      </c>
      <c r="R34" s="188">
        <v>6.6699999999999995E-2</v>
      </c>
      <c r="S34" s="188">
        <v>6.6699999999999995E-2</v>
      </c>
      <c r="T34" s="188">
        <v>6.6699999999999995E-2</v>
      </c>
      <c r="U34" s="188">
        <v>6.6699999999999995E-2</v>
      </c>
      <c r="V34" s="204">
        <f t="shared" si="8"/>
        <v>0</v>
      </c>
      <c r="W34" s="204">
        <f t="shared" si="8"/>
        <v>1754.6527768333335</v>
      </c>
      <c r="X34" s="204">
        <f t="shared" si="8"/>
        <v>53553.338787749992</v>
      </c>
      <c r="Y34" s="204">
        <f t="shared" si="8"/>
        <v>3608.4599394166657</v>
      </c>
      <c r="Z34" s="204">
        <f t="shared" si="8"/>
        <v>5584.1004882499992</v>
      </c>
      <c r="AA34" s="204">
        <f t="shared" si="9"/>
        <v>0</v>
      </c>
      <c r="AB34" s="204">
        <f t="shared" si="9"/>
        <v>-1470.5410828333333</v>
      </c>
      <c r="AC34" s="204">
        <f t="shared" si="9"/>
        <v>-36612.177641999995</v>
      </c>
      <c r="AD34" s="204">
        <f t="shared" si="9"/>
        <v>-2109.8941174999991</v>
      </c>
      <c r="AE34" s="204">
        <f t="shared" si="9"/>
        <v>-3951.5673619999989</v>
      </c>
      <c r="AF34" s="187">
        <f t="shared" si="10"/>
        <v>0</v>
      </c>
      <c r="AG34" s="187">
        <f t="shared" si="10"/>
        <v>-39704.6092365</v>
      </c>
      <c r="AH34" s="187">
        <f t="shared" si="10"/>
        <v>-979665.93511400011</v>
      </c>
      <c r="AI34" s="187">
        <f t="shared" si="10"/>
        <v>-56967.141172499993</v>
      </c>
      <c r="AJ34" s="187">
        <f t="shared" si="10"/>
        <v>-105415.37292400002</v>
      </c>
      <c r="AK34" s="187">
        <f t="shared" si="6"/>
        <v>-1181753.0584470001</v>
      </c>
      <c r="AL34" s="205">
        <v>0.21</v>
      </c>
      <c r="AM34" s="190">
        <f t="shared" si="11"/>
        <v>248168.14227387001</v>
      </c>
    </row>
    <row r="35" spans="1:39">
      <c r="A35" s="203">
        <v>44287</v>
      </c>
      <c r="B35" s="190">
        <v>206680.48</v>
      </c>
      <c r="C35" s="190">
        <v>315679.66000000003</v>
      </c>
      <c r="D35" s="190">
        <v>9634783.5899999999</v>
      </c>
      <c r="E35" s="190">
        <v>649198.18999999994</v>
      </c>
      <c r="F35" s="190">
        <v>1004635.77</v>
      </c>
      <c r="G35" s="188">
        <v>0</v>
      </c>
      <c r="H35" s="188">
        <v>1.0800000000000001E-2</v>
      </c>
      <c r="I35" s="188">
        <v>2.1100000000000001E-2</v>
      </c>
      <c r="J35" s="188">
        <v>2.7699999999999999E-2</v>
      </c>
      <c r="K35" s="188">
        <v>1.95E-2</v>
      </c>
      <c r="L35" s="187">
        <f t="shared" si="5"/>
        <v>0</v>
      </c>
      <c r="M35" s="190">
        <f t="shared" si="5"/>
        <v>284.11169400000006</v>
      </c>
      <c r="N35" s="190">
        <f t="shared" si="5"/>
        <v>16941.16114575</v>
      </c>
      <c r="O35" s="190">
        <f t="shared" si="5"/>
        <v>1498.5658219166664</v>
      </c>
      <c r="P35" s="190">
        <f t="shared" si="5"/>
        <v>1632.5331262500001</v>
      </c>
      <c r="Q35" s="188">
        <v>0</v>
      </c>
      <c r="R35" s="188">
        <v>6.6699999999999995E-2</v>
      </c>
      <c r="S35" s="188">
        <v>6.6699999999999995E-2</v>
      </c>
      <c r="T35" s="188">
        <v>6.6699999999999995E-2</v>
      </c>
      <c r="U35" s="188">
        <v>6.6699999999999995E-2</v>
      </c>
      <c r="V35" s="204">
        <f t="shared" si="8"/>
        <v>0</v>
      </c>
      <c r="W35" s="204">
        <f t="shared" si="8"/>
        <v>1754.6527768333335</v>
      </c>
      <c r="X35" s="204">
        <f t="shared" si="8"/>
        <v>53553.338787749992</v>
      </c>
      <c r="Y35" s="204">
        <f t="shared" si="8"/>
        <v>3608.4599394166657</v>
      </c>
      <c r="Z35" s="204">
        <f t="shared" si="8"/>
        <v>5584.1004882499992</v>
      </c>
      <c r="AA35" s="204">
        <f t="shared" si="9"/>
        <v>0</v>
      </c>
      <c r="AB35" s="204">
        <f t="shared" si="9"/>
        <v>-1470.5410828333333</v>
      </c>
      <c r="AC35" s="204">
        <f t="shared" si="9"/>
        <v>-36612.177641999995</v>
      </c>
      <c r="AD35" s="204">
        <f t="shared" si="9"/>
        <v>-2109.8941174999991</v>
      </c>
      <c r="AE35" s="204">
        <f t="shared" si="9"/>
        <v>-3951.5673619999989</v>
      </c>
      <c r="AF35" s="187">
        <f t="shared" si="10"/>
        <v>0</v>
      </c>
      <c r="AG35" s="187">
        <f t="shared" si="10"/>
        <v>-41175.150319333334</v>
      </c>
      <c r="AH35" s="187">
        <f t="shared" si="10"/>
        <v>-1016278.1127560001</v>
      </c>
      <c r="AI35" s="187">
        <f t="shared" si="10"/>
        <v>-59077.035289999993</v>
      </c>
      <c r="AJ35" s="187">
        <f t="shared" si="10"/>
        <v>-109366.94028600003</v>
      </c>
      <c r="AK35" s="187">
        <f t="shared" si="6"/>
        <v>-1225897.2386513336</v>
      </c>
      <c r="AL35" s="205">
        <v>0.21</v>
      </c>
      <c r="AM35" s="190">
        <f t="shared" si="11"/>
        <v>257438.42011678003</v>
      </c>
    </row>
    <row r="36" spans="1:39">
      <c r="A36" s="203">
        <v>44317</v>
      </c>
      <c r="B36" s="190">
        <v>206680.48</v>
      </c>
      <c r="C36" s="190">
        <v>315679.66000000003</v>
      </c>
      <c r="D36" s="190">
        <v>9634783.5899999999</v>
      </c>
      <c r="E36" s="190">
        <v>649198.18999999994</v>
      </c>
      <c r="F36" s="190">
        <v>1004635.77</v>
      </c>
      <c r="G36" s="188">
        <v>0</v>
      </c>
      <c r="H36" s="188">
        <v>1.0800000000000001E-2</v>
      </c>
      <c r="I36" s="188">
        <v>2.1100000000000001E-2</v>
      </c>
      <c r="J36" s="188">
        <v>2.7699999999999999E-2</v>
      </c>
      <c r="K36" s="188">
        <v>1.95E-2</v>
      </c>
      <c r="L36" s="187">
        <f t="shared" si="5"/>
        <v>0</v>
      </c>
      <c r="M36" s="190">
        <f t="shared" si="5"/>
        <v>284.11169400000006</v>
      </c>
      <c r="N36" s="190">
        <f t="shared" si="5"/>
        <v>16941.16114575</v>
      </c>
      <c r="O36" s="190">
        <f t="shared" si="5"/>
        <v>1498.5658219166664</v>
      </c>
      <c r="P36" s="190">
        <f t="shared" si="5"/>
        <v>1632.5331262500001</v>
      </c>
      <c r="Q36" s="188">
        <v>0</v>
      </c>
      <c r="R36" s="188">
        <v>6.6699999999999995E-2</v>
      </c>
      <c r="S36" s="188">
        <v>6.6699999999999995E-2</v>
      </c>
      <c r="T36" s="188">
        <v>6.6699999999999995E-2</v>
      </c>
      <c r="U36" s="188">
        <v>6.6699999999999995E-2</v>
      </c>
      <c r="V36" s="204">
        <f t="shared" si="8"/>
        <v>0</v>
      </c>
      <c r="W36" s="204">
        <f t="shared" si="8"/>
        <v>1754.6527768333335</v>
      </c>
      <c r="X36" s="204">
        <f t="shared" si="8"/>
        <v>53553.338787749992</v>
      </c>
      <c r="Y36" s="204">
        <f t="shared" si="8"/>
        <v>3608.4599394166657</v>
      </c>
      <c r="Z36" s="204">
        <f t="shared" si="8"/>
        <v>5584.1004882499992</v>
      </c>
      <c r="AA36" s="204">
        <f t="shared" si="9"/>
        <v>0</v>
      </c>
      <c r="AB36" s="204">
        <f t="shared" si="9"/>
        <v>-1470.5410828333333</v>
      </c>
      <c r="AC36" s="204">
        <f t="shared" si="9"/>
        <v>-36612.177641999995</v>
      </c>
      <c r="AD36" s="204">
        <f t="shared" si="9"/>
        <v>-2109.8941174999991</v>
      </c>
      <c r="AE36" s="204">
        <f t="shared" si="9"/>
        <v>-3951.5673619999989</v>
      </c>
      <c r="AF36" s="187">
        <f t="shared" si="10"/>
        <v>0</v>
      </c>
      <c r="AG36" s="187">
        <f t="shared" si="10"/>
        <v>-42645.691402166667</v>
      </c>
      <c r="AH36" s="187">
        <f t="shared" si="10"/>
        <v>-1052890.290398</v>
      </c>
      <c r="AI36" s="187">
        <f t="shared" si="10"/>
        <v>-61186.929407499993</v>
      </c>
      <c r="AJ36" s="187">
        <f t="shared" si="10"/>
        <v>-113318.50764800003</v>
      </c>
      <c r="AK36" s="187">
        <f t="shared" si="6"/>
        <v>-1270041.4188556666</v>
      </c>
      <c r="AL36" s="205">
        <v>0.21</v>
      </c>
      <c r="AM36" s="190">
        <f t="shared" si="11"/>
        <v>266708.69795969001</v>
      </c>
    </row>
    <row r="37" spans="1:39">
      <c r="A37" s="203">
        <v>44348</v>
      </c>
      <c r="B37" s="190">
        <v>206680.48</v>
      </c>
      <c r="C37" s="190">
        <v>315679.66000000003</v>
      </c>
      <c r="D37" s="190">
        <v>9634783.5899999999</v>
      </c>
      <c r="E37" s="190">
        <v>649198.18999999994</v>
      </c>
      <c r="F37" s="190">
        <v>1004635.77</v>
      </c>
      <c r="G37" s="188">
        <v>0</v>
      </c>
      <c r="H37" s="188">
        <v>1.0800000000000001E-2</v>
      </c>
      <c r="I37" s="188">
        <v>2.1100000000000001E-2</v>
      </c>
      <c r="J37" s="188">
        <v>2.7699999999999999E-2</v>
      </c>
      <c r="K37" s="188">
        <v>1.95E-2</v>
      </c>
      <c r="L37" s="187">
        <f t="shared" si="5"/>
        <v>0</v>
      </c>
      <c r="M37" s="190">
        <f t="shared" si="5"/>
        <v>284.11169400000006</v>
      </c>
      <c r="N37" s="190">
        <f t="shared" si="5"/>
        <v>16941.16114575</v>
      </c>
      <c r="O37" s="190">
        <f t="shared" si="5"/>
        <v>1498.5658219166664</v>
      </c>
      <c r="P37" s="190">
        <f t="shared" si="5"/>
        <v>1632.5331262500001</v>
      </c>
      <c r="Q37" s="188">
        <v>0</v>
      </c>
      <c r="R37" s="188">
        <v>6.6699999999999995E-2</v>
      </c>
      <c r="S37" s="188">
        <v>6.6699999999999995E-2</v>
      </c>
      <c r="T37" s="188">
        <v>6.6699999999999995E-2</v>
      </c>
      <c r="U37" s="188">
        <v>6.6699999999999995E-2</v>
      </c>
      <c r="V37" s="204">
        <f t="shared" si="8"/>
        <v>0</v>
      </c>
      <c r="W37" s="204">
        <f t="shared" si="8"/>
        <v>1754.6527768333335</v>
      </c>
      <c r="X37" s="204">
        <f t="shared" si="8"/>
        <v>53553.338787749992</v>
      </c>
      <c r="Y37" s="204">
        <f t="shared" si="8"/>
        <v>3608.4599394166657</v>
      </c>
      <c r="Z37" s="204">
        <f t="shared" si="8"/>
        <v>5584.1004882499992</v>
      </c>
      <c r="AA37" s="204">
        <f t="shared" si="9"/>
        <v>0</v>
      </c>
      <c r="AB37" s="204">
        <f t="shared" si="9"/>
        <v>-1470.5410828333333</v>
      </c>
      <c r="AC37" s="204">
        <f t="shared" si="9"/>
        <v>-36612.177641999995</v>
      </c>
      <c r="AD37" s="204">
        <f t="shared" si="9"/>
        <v>-2109.8941174999991</v>
      </c>
      <c r="AE37" s="204">
        <f t="shared" si="9"/>
        <v>-3951.5673619999989</v>
      </c>
      <c r="AF37" s="187">
        <f t="shared" si="10"/>
        <v>0</v>
      </c>
      <c r="AG37" s="187">
        <f t="shared" si="10"/>
        <v>-44116.232485</v>
      </c>
      <c r="AH37" s="187">
        <f t="shared" si="10"/>
        <v>-1089502.4680399999</v>
      </c>
      <c r="AI37" s="187">
        <f t="shared" si="10"/>
        <v>-63296.823524999993</v>
      </c>
      <c r="AJ37" s="187">
        <f t="shared" si="10"/>
        <v>-117270.07501000003</v>
      </c>
      <c r="AK37" s="187">
        <f t="shared" si="6"/>
        <v>-1314185.5990599999</v>
      </c>
      <c r="AL37" s="205">
        <v>0.21</v>
      </c>
      <c r="AM37" s="190">
        <f t="shared" si="11"/>
        <v>275978.97580259998</v>
      </c>
    </row>
    <row r="38" spans="1:39">
      <c r="A38" s="203">
        <v>44378</v>
      </c>
      <c r="B38" s="190">
        <v>206680.48</v>
      </c>
      <c r="C38" s="190">
        <v>315679.66000000003</v>
      </c>
      <c r="D38" s="190">
        <v>9634783.5899999999</v>
      </c>
      <c r="E38" s="190">
        <v>649198.18999999994</v>
      </c>
      <c r="F38" s="190">
        <v>1004635.77</v>
      </c>
      <c r="G38" s="188">
        <v>0</v>
      </c>
      <c r="H38" s="188">
        <v>1.0800000000000001E-2</v>
      </c>
      <c r="I38" s="188">
        <v>2.1100000000000001E-2</v>
      </c>
      <c r="J38" s="188">
        <v>2.7699999999999999E-2</v>
      </c>
      <c r="K38" s="188">
        <v>1.95E-2</v>
      </c>
      <c r="L38" s="187">
        <f t="shared" si="5"/>
        <v>0</v>
      </c>
      <c r="M38" s="190">
        <f t="shared" si="5"/>
        <v>284.11169400000006</v>
      </c>
      <c r="N38" s="190">
        <f t="shared" si="5"/>
        <v>16941.16114575</v>
      </c>
      <c r="O38" s="190">
        <f t="shared" si="5"/>
        <v>1498.5658219166664</v>
      </c>
      <c r="P38" s="190">
        <f t="shared" si="5"/>
        <v>1632.5331262500001</v>
      </c>
      <c r="Q38" s="188">
        <v>0</v>
      </c>
      <c r="R38" s="188">
        <v>6.6699999999999995E-2</v>
      </c>
      <c r="S38" s="188">
        <v>6.6699999999999995E-2</v>
      </c>
      <c r="T38" s="188">
        <v>6.6699999999999995E-2</v>
      </c>
      <c r="U38" s="188">
        <v>6.6699999999999995E-2</v>
      </c>
      <c r="V38" s="204">
        <f t="shared" si="8"/>
        <v>0</v>
      </c>
      <c r="W38" s="204">
        <f t="shared" si="8"/>
        <v>1754.6527768333335</v>
      </c>
      <c r="X38" s="204">
        <f t="shared" si="8"/>
        <v>53553.338787749992</v>
      </c>
      <c r="Y38" s="204">
        <f t="shared" si="8"/>
        <v>3608.4599394166657</v>
      </c>
      <c r="Z38" s="204">
        <f t="shared" si="8"/>
        <v>5584.1004882499992</v>
      </c>
      <c r="AA38" s="204">
        <f t="shared" si="9"/>
        <v>0</v>
      </c>
      <c r="AB38" s="204">
        <f t="shared" si="9"/>
        <v>-1470.5410828333333</v>
      </c>
      <c r="AC38" s="204">
        <f t="shared" si="9"/>
        <v>-36612.177641999995</v>
      </c>
      <c r="AD38" s="204">
        <f t="shared" si="9"/>
        <v>-2109.8941174999991</v>
      </c>
      <c r="AE38" s="204">
        <f t="shared" si="9"/>
        <v>-3951.5673619999989</v>
      </c>
      <c r="AF38" s="187">
        <f t="shared" si="10"/>
        <v>0</v>
      </c>
      <c r="AG38" s="187">
        <f t="shared" si="10"/>
        <v>-45586.773567833334</v>
      </c>
      <c r="AH38" s="187">
        <f t="shared" si="10"/>
        <v>-1126114.6456819999</v>
      </c>
      <c r="AI38" s="187">
        <f t="shared" si="10"/>
        <v>-65406.717642499993</v>
      </c>
      <c r="AJ38" s="187">
        <f t="shared" si="10"/>
        <v>-121221.64237200003</v>
      </c>
      <c r="AK38" s="187">
        <f t="shared" si="6"/>
        <v>-1358329.7792643332</v>
      </c>
      <c r="AL38" s="205">
        <v>0.21</v>
      </c>
      <c r="AM38" s="190">
        <f t="shared" si="11"/>
        <v>285249.25364550995</v>
      </c>
    </row>
    <row r="39" spans="1:39">
      <c r="A39" s="203">
        <v>44409</v>
      </c>
      <c r="B39" s="190">
        <v>206680.48</v>
      </c>
      <c r="C39" s="190">
        <v>315679.66000000003</v>
      </c>
      <c r="D39" s="190">
        <v>9634783.5899999999</v>
      </c>
      <c r="E39" s="190">
        <v>649198.18999999994</v>
      </c>
      <c r="F39" s="190">
        <v>1004635.77</v>
      </c>
      <c r="G39" s="188">
        <v>0</v>
      </c>
      <c r="H39" s="188">
        <v>1.0800000000000001E-2</v>
      </c>
      <c r="I39" s="188">
        <v>2.1100000000000001E-2</v>
      </c>
      <c r="J39" s="188">
        <v>2.7699999999999999E-2</v>
      </c>
      <c r="K39" s="188">
        <v>1.95E-2</v>
      </c>
      <c r="L39" s="187">
        <f t="shared" si="5"/>
        <v>0</v>
      </c>
      <c r="M39" s="190">
        <f t="shared" si="5"/>
        <v>284.11169400000006</v>
      </c>
      <c r="N39" s="190">
        <f t="shared" si="5"/>
        <v>16941.16114575</v>
      </c>
      <c r="O39" s="190">
        <f t="shared" si="5"/>
        <v>1498.5658219166664</v>
      </c>
      <c r="P39" s="190">
        <f t="shared" si="5"/>
        <v>1632.5331262500001</v>
      </c>
      <c r="Q39" s="188">
        <v>0</v>
      </c>
      <c r="R39" s="188">
        <v>6.6699999999999995E-2</v>
      </c>
      <c r="S39" s="188">
        <v>6.6699999999999995E-2</v>
      </c>
      <c r="T39" s="188">
        <v>6.6699999999999995E-2</v>
      </c>
      <c r="U39" s="188">
        <v>6.6699999999999995E-2</v>
      </c>
      <c r="V39" s="204">
        <f t="shared" si="8"/>
        <v>0</v>
      </c>
      <c r="W39" s="204">
        <f t="shared" si="8"/>
        <v>1754.6527768333335</v>
      </c>
      <c r="X39" s="204">
        <f t="shared" si="8"/>
        <v>53553.338787749992</v>
      </c>
      <c r="Y39" s="204">
        <f t="shared" si="8"/>
        <v>3608.4599394166657</v>
      </c>
      <c r="Z39" s="204">
        <f t="shared" si="8"/>
        <v>5584.1004882499992</v>
      </c>
      <c r="AA39" s="204">
        <f t="shared" si="9"/>
        <v>0</v>
      </c>
      <c r="AB39" s="204">
        <f t="shared" si="9"/>
        <v>-1470.5410828333333</v>
      </c>
      <c r="AC39" s="204">
        <f t="shared" si="9"/>
        <v>-36612.177641999995</v>
      </c>
      <c r="AD39" s="204">
        <f t="shared" si="9"/>
        <v>-2109.8941174999991</v>
      </c>
      <c r="AE39" s="204">
        <f t="shared" si="9"/>
        <v>-3951.5673619999989</v>
      </c>
      <c r="AF39" s="187">
        <f t="shared" si="10"/>
        <v>0</v>
      </c>
      <c r="AG39" s="187">
        <f t="shared" si="10"/>
        <v>-47057.314650666667</v>
      </c>
      <c r="AH39" s="187">
        <f t="shared" si="10"/>
        <v>-1162726.8233239998</v>
      </c>
      <c r="AI39" s="187">
        <f t="shared" si="10"/>
        <v>-67516.611759999985</v>
      </c>
      <c r="AJ39" s="187">
        <f t="shared" si="10"/>
        <v>-125173.20973400003</v>
      </c>
      <c r="AK39" s="187">
        <f t="shared" si="6"/>
        <v>-1402473.9594686665</v>
      </c>
      <c r="AL39" s="205">
        <v>0.21</v>
      </c>
      <c r="AM39" s="190">
        <f t="shared" si="11"/>
        <v>294519.53148841992</v>
      </c>
    </row>
    <row r="40" spans="1:39">
      <c r="A40" s="203">
        <v>44440</v>
      </c>
      <c r="B40" s="190">
        <v>206680.48</v>
      </c>
      <c r="C40" s="190">
        <v>315679.66000000003</v>
      </c>
      <c r="D40" s="190">
        <f>D39+997722.46-10719.05</f>
        <v>10621787</v>
      </c>
      <c r="E40" s="190">
        <v>649198.18999999994</v>
      </c>
      <c r="F40" s="190">
        <v>1004635.77</v>
      </c>
      <c r="G40" s="188">
        <v>0</v>
      </c>
      <c r="H40" s="188">
        <v>1.0800000000000001E-2</v>
      </c>
      <c r="I40" s="188">
        <v>2.1100000000000001E-2</v>
      </c>
      <c r="J40" s="188">
        <v>2.7699999999999999E-2</v>
      </c>
      <c r="K40" s="188">
        <v>1.95E-2</v>
      </c>
      <c r="L40" s="187">
        <f t="shared" si="5"/>
        <v>0</v>
      </c>
      <c r="M40" s="190">
        <f t="shared" si="5"/>
        <v>284.11169400000006</v>
      </c>
      <c r="N40" s="190">
        <f t="shared" si="5"/>
        <v>18676.642141666667</v>
      </c>
      <c r="O40" s="190">
        <f t="shared" si="5"/>
        <v>1498.5658219166664</v>
      </c>
      <c r="P40" s="190">
        <f t="shared" si="5"/>
        <v>1632.5331262500001</v>
      </c>
      <c r="Q40" s="188">
        <v>0</v>
      </c>
      <c r="R40" s="188">
        <v>6.6699999999999995E-2</v>
      </c>
      <c r="S40" s="188">
        <v>6.6699999999999995E-2</v>
      </c>
      <c r="T40" s="188">
        <v>6.6699999999999995E-2</v>
      </c>
      <c r="U40" s="188">
        <v>6.6699999999999995E-2</v>
      </c>
      <c r="V40" s="204">
        <f t="shared" si="8"/>
        <v>0</v>
      </c>
      <c r="W40" s="204">
        <f t="shared" si="8"/>
        <v>1754.6527768333335</v>
      </c>
      <c r="X40" s="204">
        <f t="shared" si="8"/>
        <v>59039.432741666657</v>
      </c>
      <c r="Y40" s="204">
        <f t="shared" si="8"/>
        <v>3608.4599394166657</v>
      </c>
      <c r="Z40" s="204">
        <f t="shared" si="8"/>
        <v>5584.1004882499992</v>
      </c>
      <c r="AA40" s="204">
        <f t="shared" si="9"/>
        <v>0</v>
      </c>
      <c r="AB40" s="204">
        <f t="shared" si="9"/>
        <v>-1470.5410828333333</v>
      </c>
      <c r="AC40" s="204">
        <f t="shared" si="9"/>
        <v>-40362.790599999993</v>
      </c>
      <c r="AD40" s="204">
        <f t="shared" si="9"/>
        <v>-2109.8941174999991</v>
      </c>
      <c r="AE40" s="204">
        <f t="shared" si="9"/>
        <v>-3951.5673619999989</v>
      </c>
      <c r="AF40" s="187">
        <f t="shared" ref="AF40:AJ55" si="12">AF39+AA40</f>
        <v>0</v>
      </c>
      <c r="AG40" s="187">
        <f t="shared" si="12"/>
        <v>-48527.8557335</v>
      </c>
      <c r="AH40" s="187">
        <f t="shared" si="12"/>
        <v>-1203089.6139239997</v>
      </c>
      <c r="AI40" s="187">
        <f t="shared" si="12"/>
        <v>-69626.505877499978</v>
      </c>
      <c r="AJ40" s="187">
        <f t="shared" si="12"/>
        <v>-129124.77709600003</v>
      </c>
      <c r="AK40" s="187">
        <f t="shared" si="6"/>
        <v>-1450368.7526309998</v>
      </c>
      <c r="AL40" s="205">
        <v>0.21</v>
      </c>
      <c r="AM40" s="190">
        <f t="shared" si="11"/>
        <v>304577.43805250997</v>
      </c>
    </row>
    <row r="41" spans="1:39">
      <c r="A41" s="203">
        <v>44470</v>
      </c>
      <c r="B41" s="190">
        <v>206680.48</v>
      </c>
      <c r="C41" s="190">
        <v>315679.66000000003</v>
      </c>
      <c r="D41" s="190">
        <f>10632506.05-10719.05</f>
        <v>10621787</v>
      </c>
      <c r="E41" s="190">
        <v>649198.18999999994</v>
      </c>
      <c r="F41" s="190">
        <v>1004635.77</v>
      </c>
      <c r="G41" s="188">
        <v>0</v>
      </c>
      <c r="H41" s="188">
        <v>1.0800000000000001E-2</v>
      </c>
      <c r="I41" s="188">
        <v>2.1100000000000001E-2</v>
      </c>
      <c r="J41" s="188">
        <v>2.7699999999999999E-2</v>
      </c>
      <c r="K41" s="188">
        <v>1.95E-2</v>
      </c>
      <c r="L41" s="187">
        <f t="shared" si="5"/>
        <v>0</v>
      </c>
      <c r="M41" s="190">
        <f t="shared" si="5"/>
        <v>284.11169400000006</v>
      </c>
      <c r="N41" s="190">
        <f t="shared" si="5"/>
        <v>18676.642141666667</v>
      </c>
      <c r="O41" s="190">
        <f t="shared" si="5"/>
        <v>1498.5658219166664</v>
      </c>
      <c r="P41" s="190">
        <f t="shared" si="5"/>
        <v>1632.5331262500001</v>
      </c>
      <c r="Q41" s="188">
        <v>0</v>
      </c>
      <c r="R41" s="188">
        <v>6.6699999999999995E-2</v>
      </c>
      <c r="S41" s="188">
        <v>6.6699999999999995E-2</v>
      </c>
      <c r="T41" s="188">
        <v>6.6699999999999995E-2</v>
      </c>
      <c r="U41" s="188">
        <v>6.6699999999999995E-2</v>
      </c>
      <c r="V41" s="204">
        <f t="shared" si="8"/>
        <v>0</v>
      </c>
      <c r="W41" s="204">
        <f t="shared" si="8"/>
        <v>1754.6527768333335</v>
      </c>
      <c r="X41" s="204">
        <f t="shared" si="8"/>
        <v>59039.432741666657</v>
      </c>
      <c r="Y41" s="204">
        <f t="shared" si="8"/>
        <v>3608.4599394166657</v>
      </c>
      <c r="Z41" s="204">
        <f t="shared" si="8"/>
        <v>5584.1004882499992</v>
      </c>
      <c r="AA41" s="204">
        <f t="shared" si="9"/>
        <v>0</v>
      </c>
      <c r="AB41" s="204">
        <f t="shared" si="9"/>
        <v>-1470.5410828333333</v>
      </c>
      <c r="AC41" s="204">
        <f t="shared" si="9"/>
        <v>-40362.790599999993</v>
      </c>
      <c r="AD41" s="204">
        <f t="shared" si="9"/>
        <v>-2109.8941174999991</v>
      </c>
      <c r="AE41" s="204">
        <f t="shared" si="9"/>
        <v>-3951.5673619999989</v>
      </c>
      <c r="AF41" s="187">
        <f t="shared" si="12"/>
        <v>0</v>
      </c>
      <c r="AG41" s="187">
        <f t="shared" si="12"/>
        <v>-49998.396816333334</v>
      </c>
      <c r="AH41" s="187">
        <f t="shared" si="12"/>
        <v>-1243452.4045239997</v>
      </c>
      <c r="AI41" s="187">
        <f t="shared" si="12"/>
        <v>-71736.399994999971</v>
      </c>
      <c r="AJ41" s="187">
        <f t="shared" si="12"/>
        <v>-133076.34445800004</v>
      </c>
      <c r="AK41" s="187">
        <f t="shared" si="6"/>
        <v>-1498263.5457933329</v>
      </c>
      <c r="AL41" s="205">
        <v>0.21</v>
      </c>
      <c r="AM41" s="190">
        <f t="shared" si="11"/>
        <v>314635.3446165999</v>
      </c>
    </row>
    <row r="42" spans="1:39">
      <c r="A42" s="203">
        <v>44501</v>
      </c>
      <c r="B42" s="190">
        <v>206680.48</v>
      </c>
      <c r="C42" s="190">
        <v>315679.66000000003</v>
      </c>
      <c r="D42" s="190">
        <f>10632506.05-10719.05</f>
        <v>10621787</v>
      </c>
      <c r="E42" s="190">
        <v>649198.18999999994</v>
      </c>
      <c r="F42" s="190">
        <v>1004635.77</v>
      </c>
      <c r="G42" s="188">
        <v>0</v>
      </c>
      <c r="H42" s="188">
        <v>1.0800000000000001E-2</v>
      </c>
      <c r="I42" s="188">
        <v>2.1100000000000001E-2</v>
      </c>
      <c r="J42" s="188">
        <v>2.7699999999999999E-2</v>
      </c>
      <c r="K42" s="188">
        <v>1.95E-2</v>
      </c>
      <c r="L42" s="187">
        <f t="shared" si="5"/>
        <v>0</v>
      </c>
      <c r="M42" s="190">
        <f t="shared" si="5"/>
        <v>284.11169400000006</v>
      </c>
      <c r="N42" s="190">
        <f t="shared" si="5"/>
        <v>18676.642141666667</v>
      </c>
      <c r="O42" s="190">
        <f t="shared" si="5"/>
        <v>1498.5658219166664</v>
      </c>
      <c r="P42" s="190">
        <f t="shared" si="5"/>
        <v>1632.5331262500001</v>
      </c>
      <c r="Q42" s="188">
        <v>0</v>
      </c>
      <c r="R42" s="188">
        <v>6.6699999999999995E-2</v>
      </c>
      <c r="S42" s="188">
        <v>6.6699999999999995E-2</v>
      </c>
      <c r="T42" s="188">
        <v>6.6699999999999995E-2</v>
      </c>
      <c r="U42" s="188">
        <v>6.6699999999999995E-2</v>
      </c>
      <c r="V42" s="204">
        <f t="shared" si="8"/>
        <v>0</v>
      </c>
      <c r="W42" s="204">
        <f t="shared" si="8"/>
        <v>1754.6527768333335</v>
      </c>
      <c r="X42" s="204">
        <f t="shared" si="8"/>
        <v>59039.432741666657</v>
      </c>
      <c r="Y42" s="204">
        <f t="shared" si="8"/>
        <v>3608.4599394166657</v>
      </c>
      <c r="Z42" s="204">
        <f t="shared" si="8"/>
        <v>5584.1004882499992</v>
      </c>
      <c r="AA42" s="204">
        <f t="shared" si="9"/>
        <v>0</v>
      </c>
      <c r="AB42" s="204">
        <f t="shared" si="9"/>
        <v>-1470.5410828333333</v>
      </c>
      <c r="AC42" s="204">
        <f t="shared" si="9"/>
        <v>-40362.790599999993</v>
      </c>
      <c r="AD42" s="204">
        <f t="shared" si="9"/>
        <v>-2109.8941174999991</v>
      </c>
      <c r="AE42" s="204">
        <f t="shared" si="9"/>
        <v>-3951.5673619999989</v>
      </c>
      <c r="AF42" s="187">
        <f t="shared" si="12"/>
        <v>0</v>
      </c>
      <c r="AG42" s="187">
        <f t="shared" si="12"/>
        <v>-51468.937899166667</v>
      </c>
      <c r="AH42" s="187">
        <f t="shared" si="12"/>
        <v>-1283815.1951239996</v>
      </c>
      <c r="AI42" s="187">
        <f t="shared" si="12"/>
        <v>-73846.294112499963</v>
      </c>
      <c r="AJ42" s="187">
        <f t="shared" si="12"/>
        <v>-137027.91182000004</v>
      </c>
      <c r="AK42" s="187">
        <f t="shared" si="6"/>
        <v>-1546158.3389556664</v>
      </c>
      <c r="AL42" s="205">
        <v>0.21</v>
      </c>
      <c r="AM42" s="190">
        <f t="shared" si="11"/>
        <v>324693.25118068996</v>
      </c>
    </row>
    <row r="43" spans="1:39">
      <c r="A43" s="203">
        <v>44531</v>
      </c>
      <c r="B43" s="190">
        <v>206680.48</v>
      </c>
      <c r="C43" s="190">
        <v>315679.66000000003</v>
      </c>
      <c r="D43" s="190">
        <f>10632506.05-10719.05</f>
        <v>10621787</v>
      </c>
      <c r="E43" s="190">
        <v>649198.18999999994</v>
      </c>
      <c r="F43" s="190">
        <v>1004635.77</v>
      </c>
      <c r="G43" s="188">
        <v>0</v>
      </c>
      <c r="H43" s="188">
        <v>1.0800000000000001E-2</v>
      </c>
      <c r="I43" s="188">
        <v>2.1100000000000001E-2</v>
      </c>
      <c r="J43" s="188">
        <v>2.7699999999999999E-2</v>
      </c>
      <c r="K43" s="188">
        <v>1.95E-2</v>
      </c>
      <c r="L43" s="187">
        <f t="shared" si="5"/>
        <v>0</v>
      </c>
      <c r="M43" s="190">
        <f t="shared" si="5"/>
        <v>284.11169400000006</v>
      </c>
      <c r="N43" s="190">
        <f t="shared" si="5"/>
        <v>18676.642141666667</v>
      </c>
      <c r="O43" s="190">
        <f t="shared" si="5"/>
        <v>1498.5658219166664</v>
      </c>
      <c r="P43" s="190">
        <f t="shared" si="5"/>
        <v>1632.5331262500001</v>
      </c>
      <c r="Q43" s="188">
        <v>0</v>
      </c>
      <c r="R43" s="188">
        <v>6.6699999999999995E-2</v>
      </c>
      <c r="S43" s="188">
        <v>6.6699999999999995E-2</v>
      </c>
      <c r="T43" s="188">
        <v>6.6699999999999995E-2</v>
      </c>
      <c r="U43" s="188">
        <v>6.6699999999999995E-2</v>
      </c>
      <c r="V43" s="204">
        <f t="shared" si="8"/>
        <v>0</v>
      </c>
      <c r="W43" s="204">
        <f t="shared" si="8"/>
        <v>1754.6527768333335</v>
      </c>
      <c r="X43" s="204">
        <f t="shared" si="8"/>
        <v>59039.432741666657</v>
      </c>
      <c r="Y43" s="204">
        <f t="shared" si="8"/>
        <v>3608.4599394166657</v>
      </c>
      <c r="Z43" s="204">
        <f t="shared" si="8"/>
        <v>5584.1004882499992</v>
      </c>
      <c r="AA43" s="204">
        <f t="shared" si="9"/>
        <v>0</v>
      </c>
      <c r="AB43" s="204">
        <f t="shared" si="9"/>
        <v>-1470.5410828333333</v>
      </c>
      <c r="AC43" s="204">
        <f t="shared" si="9"/>
        <v>-40362.790599999993</v>
      </c>
      <c r="AD43" s="204">
        <f t="shared" si="9"/>
        <v>-2109.8941174999991</v>
      </c>
      <c r="AE43" s="204">
        <f t="shared" si="9"/>
        <v>-3951.5673619999989</v>
      </c>
      <c r="AF43" s="187">
        <f t="shared" si="12"/>
        <v>0</v>
      </c>
      <c r="AG43" s="187">
        <f t="shared" si="12"/>
        <v>-52939.478982000001</v>
      </c>
      <c r="AH43" s="187">
        <f t="shared" si="12"/>
        <v>-1324177.9857239996</v>
      </c>
      <c r="AI43" s="187">
        <f t="shared" si="12"/>
        <v>-75956.188229999956</v>
      </c>
      <c r="AJ43" s="187">
        <f t="shared" si="12"/>
        <v>-140979.47918200004</v>
      </c>
      <c r="AK43" s="187">
        <f t="shared" si="6"/>
        <v>-1594053.1321179995</v>
      </c>
      <c r="AL43" s="205">
        <v>0.21</v>
      </c>
      <c r="AM43" s="190">
        <f t="shared" si="11"/>
        <v>334751.15774477989</v>
      </c>
    </row>
    <row r="44" spans="1:39">
      <c r="A44" s="203">
        <v>44562</v>
      </c>
      <c r="B44" s="190">
        <v>206680.48</v>
      </c>
      <c r="C44" s="190">
        <v>315679.66000000003</v>
      </c>
      <c r="D44" s="190">
        <v>10627099.039999999</v>
      </c>
      <c r="E44" s="190">
        <v>649198.18999999994</v>
      </c>
      <c r="F44" s="190">
        <v>1004635.77</v>
      </c>
      <c r="G44" s="188">
        <v>0</v>
      </c>
      <c r="H44" s="188">
        <v>1.0800000000000001E-2</v>
      </c>
      <c r="I44" s="188">
        <v>2.1100000000000001E-2</v>
      </c>
      <c r="J44" s="188">
        <v>2.7699999999999999E-2</v>
      </c>
      <c r="K44" s="188">
        <v>1.95E-2</v>
      </c>
      <c r="L44" s="187">
        <f t="shared" ref="L44:P55" si="13">G44*B44/12</f>
        <v>0</v>
      </c>
      <c r="M44" s="190">
        <f t="shared" si="13"/>
        <v>284.11169400000006</v>
      </c>
      <c r="N44" s="190">
        <f t="shared" si="13"/>
        <v>18685.982478666665</v>
      </c>
      <c r="O44" s="190">
        <f t="shared" si="13"/>
        <v>1498.5658219166664</v>
      </c>
      <c r="P44" s="190">
        <f t="shared" si="13"/>
        <v>1632.5331262500001</v>
      </c>
      <c r="Q44" s="188">
        <v>0</v>
      </c>
      <c r="R44" s="188">
        <v>6.6699999999999995E-2</v>
      </c>
      <c r="S44" s="188">
        <v>6.6699999999999995E-2</v>
      </c>
      <c r="T44" s="188">
        <v>6.6699999999999995E-2</v>
      </c>
      <c r="U44" s="188">
        <v>6.6699999999999995E-2</v>
      </c>
      <c r="V44" s="204">
        <f t="shared" ref="V44:Z55" si="14">B44*Q44/12</f>
        <v>0</v>
      </c>
      <c r="W44" s="204">
        <f t="shared" si="14"/>
        <v>1754.6527768333335</v>
      </c>
      <c r="X44" s="204">
        <f t="shared" si="14"/>
        <v>59068.958830666663</v>
      </c>
      <c r="Y44" s="204">
        <f t="shared" si="14"/>
        <v>3608.4599394166657</v>
      </c>
      <c r="Z44" s="204">
        <f t="shared" si="14"/>
        <v>5584.1004882499992</v>
      </c>
      <c r="AA44" s="204">
        <f t="shared" ref="AA44:AE55" si="15">L44-V44</f>
        <v>0</v>
      </c>
      <c r="AB44" s="204">
        <f t="shared" si="15"/>
        <v>-1470.5410828333333</v>
      </c>
      <c r="AC44" s="204">
        <f t="shared" si="15"/>
        <v>-40382.976351999998</v>
      </c>
      <c r="AD44" s="204">
        <f t="shared" si="15"/>
        <v>-2109.8941174999991</v>
      </c>
      <c r="AE44" s="204">
        <f t="shared" si="15"/>
        <v>-3951.5673619999989</v>
      </c>
      <c r="AF44" s="187">
        <f t="shared" si="12"/>
        <v>0</v>
      </c>
      <c r="AG44" s="187">
        <f t="shared" si="12"/>
        <v>-54410.020064833334</v>
      </c>
      <c r="AH44" s="187">
        <f t="shared" si="12"/>
        <v>-1364560.9620759995</v>
      </c>
      <c r="AI44" s="187">
        <f t="shared" si="12"/>
        <v>-78066.082347499949</v>
      </c>
      <c r="AJ44" s="187">
        <f t="shared" si="12"/>
        <v>-144931.04654400004</v>
      </c>
      <c r="AK44" s="187">
        <f t="shared" si="6"/>
        <v>-1641968.1110323328</v>
      </c>
      <c r="AL44" s="205">
        <v>0.21</v>
      </c>
      <c r="AM44" s="190">
        <f t="shared" ref="AM44:AM55" si="16">SUM(AG44:AJ44)*-AL44</f>
        <v>344813.30331678985</v>
      </c>
    </row>
    <row r="45" spans="1:39">
      <c r="A45" s="203">
        <v>44593</v>
      </c>
      <c r="B45" s="190">
        <v>206680.48</v>
      </c>
      <c r="C45" s="190">
        <v>315679.66000000003</v>
      </c>
      <c r="D45" s="190">
        <v>14230280.77</v>
      </c>
      <c r="E45" s="190">
        <v>2296573.83</v>
      </c>
      <c r="F45" s="190">
        <v>1828323.59</v>
      </c>
      <c r="G45" s="188">
        <v>0</v>
      </c>
      <c r="H45" s="188">
        <v>1.0800000000000001E-2</v>
      </c>
      <c r="I45" s="188">
        <v>2.1100000000000001E-2</v>
      </c>
      <c r="J45" s="188">
        <v>2.7699999999999999E-2</v>
      </c>
      <c r="K45" s="188">
        <v>1.95E-2</v>
      </c>
      <c r="L45" s="187">
        <f t="shared" si="13"/>
        <v>0</v>
      </c>
      <c r="M45" s="190">
        <f t="shared" si="13"/>
        <v>284.11169400000006</v>
      </c>
      <c r="N45" s="190">
        <f t="shared" si="13"/>
        <v>25021.577020583336</v>
      </c>
      <c r="O45" s="190">
        <f t="shared" si="13"/>
        <v>5301.2579242500005</v>
      </c>
      <c r="P45" s="190">
        <f t="shared" si="13"/>
        <v>2971.0258337499999</v>
      </c>
      <c r="Q45" s="188">
        <v>0</v>
      </c>
      <c r="R45" s="188">
        <v>6.6699999999999995E-2</v>
      </c>
      <c r="S45" s="188">
        <v>6.6699999999999995E-2</v>
      </c>
      <c r="T45" s="188">
        <v>6.6699999999999995E-2</v>
      </c>
      <c r="U45" s="188">
        <v>6.6699999999999995E-2</v>
      </c>
      <c r="V45" s="204">
        <f t="shared" si="14"/>
        <v>0</v>
      </c>
      <c r="W45" s="204">
        <f t="shared" si="14"/>
        <v>1754.6527768333335</v>
      </c>
      <c r="X45" s="204">
        <f t="shared" si="14"/>
        <v>79096.643946583325</v>
      </c>
      <c r="Y45" s="204">
        <f t="shared" si="14"/>
        <v>12765.12287175</v>
      </c>
      <c r="Z45" s="204">
        <f t="shared" si="14"/>
        <v>10162.431954416666</v>
      </c>
      <c r="AA45" s="204">
        <f t="shared" si="15"/>
        <v>0</v>
      </c>
      <c r="AB45" s="204">
        <f t="shared" si="15"/>
        <v>-1470.5410828333333</v>
      </c>
      <c r="AC45" s="204">
        <f t="shared" si="15"/>
        <v>-54075.066925999985</v>
      </c>
      <c r="AD45" s="204">
        <f t="shared" si="15"/>
        <v>-7463.8649474999993</v>
      </c>
      <c r="AE45" s="204">
        <f t="shared" si="15"/>
        <v>-7191.4061206666665</v>
      </c>
      <c r="AF45" s="187">
        <f t="shared" si="12"/>
        <v>0</v>
      </c>
      <c r="AG45" s="187">
        <f t="shared" si="12"/>
        <v>-55880.561147666667</v>
      </c>
      <c r="AH45" s="187">
        <f t="shared" si="12"/>
        <v>-1418636.0290019994</v>
      </c>
      <c r="AI45" s="187">
        <f t="shared" si="12"/>
        <v>-85529.947294999947</v>
      </c>
      <c r="AJ45" s="187">
        <f t="shared" si="12"/>
        <v>-152122.45266466669</v>
      </c>
      <c r="AK45" s="187">
        <f t="shared" si="6"/>
        <v>-1712168.9901093328</v>
      </c>
      <c r="AL45" s="205">
        <v>0.21</v>
      </c>
      <c r="AM45" s="190">
        <f t="shared" si="16"/>
        <v>359555.4879229599</v>
      </c>
    </row>
    <row r="46" spans="1:39">
      <c r="A46" s="203">
        <v>44621</v>
      </c>
      <c r="B46" s="190">
        <v>206680.48</v>
      </c>
      <c r="C46" s="190">
        <v>315679.66000000003</v>
      </c>
      <c r="D46" s="190">
        <v>14257302.77</v>
      </c>
      <c r="E46" s="190">
        <v>2301065.64</v>
      </c>
      <c r="F46" s="190">
        <v>1830569.51</v>
      </c>
      <c r="G46" s="188">
        <v>0</v>
      </c>
      <c r="H46" s="188">
        <v>1.0800000000000001E-2</v>
      </c>
      <c r="I46" s="188">
        <v>2.1100000000000001E-2</v>
      </c>
      <c r="J46" s="188">
        <v>2.7699999999999999E-2</v>
      </c>
      <c r="K46" s="188">
        <v>1.95E-2</v>
      </c>
      <c r="L46" s="187">
        <f t="shared" si="13"/>
        <v>0</v>
      </c>
      <c r="M46" s="190">
        <f t="shared" si="13"/>
        <v>284.11169400000006</v>
      </c>
      <c r="N46" s="190">
        <f t="shared" si="13"/>
        <v>25069.090703916667</v>
      </c>
      <c r="O46" s="190">
        <f t="shared" si="13"/>
        <v>5311.6265190000004</v>
      </c>
      <c r="P46" s="190">
        <f t="shared" si="13"/>
        <v>2974.6754537500001</v>
      </c>
      <c r="Q46" s="188">
        <v>0</v>
      </c>
      <c r="R46" s="188">
        <v>6.6699999999999995E-2</v>
      </c>
      <c r="S46" s="188">
        <v>6.6699999999999995E-2</v>
      </c>
      <c r="T46" s="188">
        <v>6.6699999999999995E-2</v>
      </c>
      <c r="U46" s="188">
        <v>6.6699999999999995E-2</v>
      </c>
      <c r="V46" s="204">
        <f t="shared" si="14"/>
        <v>0</v>
      </c>
      <c r="W46" s="204">
        <f t="shared" si="14"/>
        <v>1754.6527768333335</v>
      </c>
      <c r="X46" s="204">
        <f t="shared" si="14"/>
        <v>79246.841229916652</v>
      </c>
      <c r="Y46" s="204">
        <f t="shared" si="14"/>
        <v>12790.089848999998</v>
      </c>
      <c r="Z46" s="204">
        <f t="shared" si="14"/>
        <v>10174.915526416666</v>
      </c>
      <c r="AA46" s="204">
        <f t="shared" si="15"/>
        <v>0</v>
      </c>
      <c r="AB46" s="204">
        <f t="shared" si="15"/>
        <v>-1470.5410828333333</v>
      </c>
      <c r="AC46" s="204">
        <f t="shared" si="15"/>
        <v>-54177.750525999989</v>
      </c>
      <c r="AD46" s="204">
        <f t="shared" si="15"/>
        <v>-7478.4633299999978</v>
      </c>
      <c r="AE46" s="204">
        <f t="shared" si="15"/>
        <v>-7200.2400726666656</v>
      </c>
      <c r="AF46" s="187">
        <f t="shared" si="12"/>
        <v>0</v>
      </c>
      <c r="AG46" s="187">
        <f t="shared" si="12"/>
        <v>-57351.102230500001</v>
      </c>
      <c r="AH46" s="187">
        <f t="shared" si="12"/>
        <v>-1472813.7795279995</v>
      </c>
      <c r="AI46" s="187">
        <f t="shared" si="12"/>
        <v>-93008.410624999946</v>
      </c>
      <c r="AJ46" s="187">
        <f t="shared" si="12"/>
        <v>-159322.69273733336</v>
      </c>
      <c r="AK46" s="187">
        <f t="shared" si="6"/>
        <v>-1782495.9851208329</v>
      </c>
      <c r="AL46" s="205">
        <v>0.21</v>
      </c>
      <c r="AM46" s="190">
        <f t="shared" si="16"/>
        <v>374324.1568753749</v>
      </c>
    </row>
    <row r="47" spans="1:39">
      <c r="A47" s="203">
        <v>44652</v>
      </c>
      <c r="B47" s="190">
        <v>206680.48</v>
      </c>
      <c r="C47" s="190">
        <v>315679.66000000003</v>
      </c>
      <c r="D47" s="190">
        <v>14284239.220000001</v>
      </c>
      <c r="E47" s="190">
        <v>2317297.1</v>
      </c>
      <c r="F47" s="190">
        <v>1838685.23</v>
      </c>
      <c r="G47" s="188">
        <v>0</v>
      </c>
      <c r="H47" s="188">
        <v>1.0800000000000001E-2</v>
      </c>
      <c r="I47" s="188">
        <v>2.1100000000000001E-2</v>
      </c>
      <c r="J47" s="188">
        <v>2.7699999999999999E-2</v>
      </c>
      <c r="K47" s="188">
        <v>1.95E-2</v>
      </c>
      <c r="L47" s="187">
        <f t="shared" si="13"/>
        <v>0</v>
      </c>
      <c r="M47" s="190">
        <f t="shared" si="13"/>
        <v>284.11169400000006</v>
      </c>
      <c r="N47" s="190">
        <f t="shared" si="13"/>
        <v>25116.453961833337</v>
      </c>
      <c r="O47" s="190">
        <f t="shared" si="13"/>
        <v>5349.0941391666665</v>
      </c>
      <c r="P47" s="190">
        <f t="shared" si="13"/>
        <v>2987.8634987500004</v>
      </c>
      <c r="Q47" s="188">
        <v>0</v>
      </c>
      <c r="R47" s="188">
        <v>6.6699999999999995E-2</v>
      </c>
      <c r="S47" s="188">
        <v>6.6699999999999995E-2</v>
      </c>
      <c r="T47" s="188">
        <v>6.6699999999999995E-2</v>
      </c>
      <c r="U47" s="188">
        <v>6.6699999999999995E-2</v>
      </c>
      <c r="V47" s="204">
        <f t="shared" si="14"/>
        <v>0</v>
      </c>
      <c r="W47" s="204">
        <f t="shared" si="14"/>
        <v>1754.6527768333335</v>
      </c>
      <c r="X47" s="204">
        <f t="shared" si="14"/>
        <v>79396.562997833331</v>
      </c>
      <c r="Y47" s="204">
        <f t="shared" si="14"/>
        <v>12880.309714166666</v>
      </c>
      <c r="Z47" s="204">
        <f t="shared" si="14"/>
        <v>10220.025403416666</v>
      </c>
      <c r="AA47" s="204">
        <f t="shared" si="15"/>
        <v>0</v>
      </c>
      <c r="AB47" s="204">
        <f t="shared" si="15"/>
        <v>-1470.5410828333333</v>
      </c>
      <c r="AC47" s="204">
        <f t="shared" si="15"/>
        <v>-54280.109035999994</v>
      </c>
      <c r="AD47" s="204">
        <f t="shared" si="15"/>
        <v>-7531.2155749999993</v>
      </c>
      <c r="AE47" s="204">
        <f t="shared" si="15"/>
        <v>-7232.1619046666656</v>
      </c>
      <c r="AF47" s="187">
        <f t="shared" si="12"/>
        <v>0</v>
      </c>
      <c r="AG47" s="187">
        <f t="shared" si="12"/>
        <v>-58821.643313333334</v>
      </c>
      <c r="AH47" s="187">
        <f t="shared" si="12"/>
        <v>-1527093.8885639994</v>
      </c>
      <c r="AI47" s="187">
        <f t="shared" si="12"/>
        <v>-100539.62619999994</v>
      </c>
      <c r="AJ47" s="187">
        <f t="shared" si="12"/>
        <v>-166554.85464200002</v>
      </c>
      <c r="AK47" s="187">
        <f t="shared" si="6"/>
        <v>-1853010.0127193327</v>
      </c>
      <c r="AL47" s="205">
        <v>0.21</v>
      </c>
      <c r="AM47" s="190">
        <f t="shared" si="16"/>
        <v>389132.10267105984</v>
      </c>
    </row>
    <row r="48" spans="1:39">
      <c r="A48" s="203">
        <v>44682</v>
      </c>
      <c r="B48" s="190">
        <v>206680.48</v>
      </c>
      <c r="C48" s="190">
        <v>315679.66000000003</v>
      </c>
      <c r="D48" s="190">
        <v>14304746.35</v>
      </c>
      <c r="E48" s="190">
        <v>2323526.58</v>
      </c>
      <c r="F48" s="190">
        <v>1841799.97</v>
      </c>
      <c r="G48" s="188">
        <v>0</v>
      </c>
      <c r="H48" s="188">
        <v>1.0800000000000001E-2</v>
      </c>
      <c r="I48" s="188">
        <v>2.1100000000000001E-2</v>
      </c>
      <c r="J48" s="188">
        <v>2.7699999999999999E-2</v>
      </c>
      <c r="K48" s="188">
        <v>1.95E-2</v>
      </c>
      <c r="L48" s="187">
        <f t="shared" si="13"/>
        <v>0</v>
      </c>
      <c r="M48" s="190">
        <f t="shared" si="13"/>
        <v>284.11169400000006</v>
      </c>
      <c r="N48" s="190">
        <f t="shared" si="13"/>
        <v>25152.512332083334</v>
      </c>
      <c r="O48" s="190">
        <f t="shared" si="13"/>
        <v>5363.4738554999994</v>
      </c>
      <c r="P48" s="190">
        <f t="shared" si="13"/>
        <v>2992.9249512499996</v>
      </c>
      <c r="Q48" s="188">
        <v>0</v>
      </c>
      <c r="R48" s="188">
        <v>6.6699999999999995E-2</v>
      </c>
      <c r="S48" s="188">
        <v>6.6699999999999995E-2</v>
      </c>
      <c r="T48" s="188">
        <v>6.6699999999999995E-2</v>
      </c>
      <c r="U48" s="188">
        <v>6.6699999999999995E-2</v>
      </c>
      <c r="V48" s="204">
        <f t="shared" si="14"/>
        <v>0</v>
      </c>
      <c r="W48" s="204">
        <f t="shared" si="14"/>
        <v>1754.6527768333335</v>
      </c>
      <c r="X48" s="204">
        <f t="shared" si="14"/>
        <v>79510.54846208333</v>
      </c>
      <c r="Y48" s="204">
        <f t="shared" si="14"/>
        <v>12914.935240500001</v>
      </c>
      <c r="Z48" s="204">
        <f t="shared" si="14"/>
        <v>10237.338166583333</v>
      </c>
      <c r="AA48" s="204">
        <f t="shared" si="15"/>
        <v>0</v>
      </c>
      <c r="AB48" s="204">
        <f t="shared" si="15"/>
        <v>-1470.5410828333333</v>
      </c>
      <c r="AC48" s="204">
        <f t="shared" si="15"/>
        <v>-54358.036129999993</v>
      </c>
      <c r="AD48" s="204">
        <f t="shared" si="15"/>
        <v>-7551.4613850000014</v>
      </c>
      <c r="AE48" s="204">
        <f t="shared" si="15"/>
        <v>-7244.4132153333339</v>
      </c>
      <c r="AF48" s="187">
        <f t="shared" si="12"/>
        <v>0</v>
      </c>
      <c r="AG48" s="187">
        <f t="shared" si="12"/>
        <v>-60292.184396166667</v>
      </c>
      <c r="AH48" s="187">
        <f t="shared" si="12"/>
        <v>-1581451.9246939993</v>
      </c>
      <c r="AI48" s="187">
        <f t="shared" si="12"/>
        <v>-108091.08758499994</v>
      </c>
      <c r="AJ48" s="187">
        <f t="shared" si="12"/>
        <v>-173799.26785733335</v>
      </c>
      <c r="AK48" s="187">
        <f t="shared" si="6"/>
        <v>-1923634.4645324992</v>
      </c>
      <c r="AL48" s="205">
        <v>0.21</v>
      </c>
      <c r="AM48" s="190">
        <f t="shared" si="16"/>
        <v>403963.23755182483</v>
      </c>
    </row>
    <row r="49" spans="1:39">
      <c r="A49" s="203">
        <v>44713</v>
      </c>
      <c r="B49" s="190">
        <v>206680.48</v>
      </c>
      <c r="C49" s="190">
        <v>315679.66000000003</v>
      </c>
      <c r="D49" s="190">
        <v>14962728.49</v>
      </c>
      <c r="E49" s="190">
        <v>2646049.46</v>
      </c>
      <c r="F49" s="190">
        <v>1519515.29</v>
      </c>
      <c r="G49" s="188">
        <v>0</v>
      </c>
      <c r="H49" s="188">
        <v>1.0800000000000001E-2</v>
      </c>
      <c r="I49" s="188">
        <v>2.1100000000000001E-2</v>
      </c>
      <c r="J49" s="188">
        <v>2.7699999999999999E-2</v>
      </c>
      <c r="K49" s="188">
        <v>1.95E-2</v>
      </c>
      <c r="L49" s="187">
        <f t="shared" si="13"/>
        <v>0</v>
      </c>
      <c r="M49" s="190">
        <f t="shared" si="13"/>
        <v>284.11169400000006</v>
      </c>
      <c r="N49" s="190">
        <f t="shared" si="13"/>
        <v>26309.464261583333</v>
      </c>
      <c r="O49" s="190">
        <f t="shared" si="13"/>
        <v>6107.964170166666</v>
      </c>
      <c r="P49" s="190">
        <f t="shared" si="13"/>
        <v>2469.2123462499999</v>
      </c>
      <c r="Q49" s="188">
        <v>0</v>
      </c>
      <c r="R49" s="188">
        <v>6.6699999999999995E-2</v>
      </c>
      <c r="S49" s="188">
        <v>6.6699999999999995E-2</v>
      </c>
      <c r="T49" s="188">
        <v>6.6699999999999995E-2</v>
      </c>
      <c r="U49" s="188">
        <v>6.6699999999999995E-2</v>
      </c>
      <c r="V49" s="204">
        <f t="shared" si="14"/>
        <v>0</v>
      </c>
      <c r="W49" s="204">
        <f t="shared" si="14"/>
        <v>1754.6527768333335</v>
      </c>
      <c r="X49" s="204">
        <f t="shared" si="14"/>
        <v>83167.832523583333</v>
      </c>
      <c r="Y49" s="204">
        <f t="shared" si="14"/>
        <v>14707.624915166665</v>
      </c>
      <c r="Z49" s="204">
        <f t="shared" si="14"/>
        <v>8445.9724869166657</v>
      </c>
      <c r="AA49" s="204">
        <f t="shared" si="15"/>
        <v>0</v>
      </c>
      <c r="AB49" s="204">
        <f t="shared" si="15"/>
        <v>-1470.5410828333333</v>
      </c>
      <c r="AC49" s="204">
        <f t="shared" si="15"/>
        <v>-56858.368262000004</v>
      </c>
      <c r="AD49" s="204">
        <f t="shared" si="15"/>
        <v>-8599.6607449999992</v>
      </c>
      <c r="AE49" s="204">
        <f t="shared" si="15"/>
        <v>-5976.7601406666654</v>
      </c>
      <c r="AF49" s="187">
        <f t="shared" si="12"/>
        <v>0</v>
      </c>
      <c r="AG49" s="187">
        <f t="shared" si="12"/>
        <v>-61762.725479000001</v>
      </c>
      <c r="AH49" s="187">
        <f t="shared" si="12"/>
        <v>-1638310.2929559993</v>
      </c>
      <c r="AI49" s="187">
        <f t="shared" si="12"/>
        <v>-116690.74832999994</v>
      </c>
      <c r="AJ49" s="187">
        <f t="shared" si="12"/>
        <v>-179776.02799800003</v>
      </c>
      <c r="AK49" s="187">
        <f t="shared" si="6"/>
        <v>-1996539.7947629993</v>
      </c>
      <c r="AL49" s="205">
        <v>0.21</v>
      </c>
      <c r="AM49" s="190">
        <f t="shared" si="16"/>
        <v>419273.35690022982</v>
      </c>
    </row>
    <row r="50" spans="1:39">
      <c r="A50" s="203">
        <v>44743</v>
      </c>
      <c r="B50" s="190">
        <v>206680.48</v>
      </c>
      <c r="C50" s="190">
        <v>315679.66000000003</v>
      </c>
      <c r="D50" s="190">
        <v>21884031.23</v>
      </c>
      <c r="E50" s="190">
        <v>4494183.7</v>
      </c>
      <c r="F50" s="190">
        <v>2442195.4300000002</v>
      </c>
      <c r="G50" s="188">
        <v>0</v>
      </c>
      <c r="H50" s="188">
        <v>1.0800000000000001E-2</v>
      </c>
      <c r="I50" s="188">
        <v>2.1100000000000001E-2</v>
      </c>
      <c r="J50" s="188">
        <v>2.7699999999999999E-2</v>
      </c>
      <c r="K50" s="188">
        <v>1.95E-2</v>
      </c>
      <c r="L50" s="187">
        <f t="shared" si="13"/>
        <v>0</v>
      </c>
      <c r="M50" s="190">
        <f t="shared" si="13"/>
        <v>284.11169400000006</v>
      </c>
      <c r="N50" s="190">
        <f t="shared" si="13"/>
        <v>38479.421579416667</v>
      </c>
      <c r="O50" s="190">
        <f t="shared" si="13"/>
        <v>10374.074040833333</v>
      </c>
      <c r="P50" s="190">
        <f t="shared" si="13"/>
        <v>3968.5675737500005</v>
      </c>
      <c r="Q50" s="188">
        <v>0</v>
      </c>
      <c r="R50" s="188">
        <v>6.6699999999999995E-2</v>
      </c>
      <c r="S50" s="188">
        <v>6.6699999999999995E-2</v>
      </c>
      <c r="T50" s="188">
        <v>6.6699999999999995E-2</v>
      </c>
      <c r="U50" s="188">
        <v>6.6699999999999995E-2</v>
      </c>
      <c r="V50" s="204">
        <f t="shared" si="14"/>
        <v>0</v>
      </c>
      <c r="W50" s="204">
        <f t="shared" si="14"/>
        <v>1754.6527768333335</v>
      </c>
      <c r="X50" s="204">
        <f t="shared" si="14"/>
        <v>121638.74025341666</v>
      </c>
      <c r="Y50" s="204">
        <f t="shared" si="14"/>
        <v>24980.171065833332</v>
      </c>
      <c r="Z50" s="204">
        <f t="shared" si="14"/>
        <v>13574.536265083334</v>
      </c>
      <c r="AA50" s="204">
        <f t="shared" si="15"/>
        <v>0</v>
      </c>
      <c r="AB50" s="204">
        <f t="shared" si="15"/>
        <v>-1470.5410828333333</v>
      </c>
      <c r="AC50" s="204">
        <f t="shared" si="15"/>
        <v>-83159.318673999995</v>
      </c>
      <c r="AD50" s="204">
        <f t="shared" si="15"/>
        <v>-14606.097024999999</v>
      </c>
      <c r="AE50" s="204">
        <f t="shared" si="15"/>
        <v>-9605.9686913333335</v>
      </c>
      <c r="AF50" s="187">
        <f t="shared" si="12"/>
        <v>0</v>
      </c>
      <c r="AG50" s="187">
        <f t="shared" si="12"/>
        <v>-63233.266561833334</v>
      </c>
      <c r="AH50" s="187">
        <f t="shared" si="12"/>
        <v>-1721469.6116299992</v>
      </c>
      <c r="AI50" s="187">
        <f t="shared" si="12"/>
        <v>-131296.84535499994</v>
      </c>
      <c r="AJ50" s="187">
        <f t="shared" si="12"/>
        <v>-189381.99668933338</v>
      </c>
      <c r="AK50" s="187">
        <f t="shared" si="6"/>
        <v>-2105381.7202361659</v>
      </c>
      <c r="AL50" s="205">
        <v>0.21</v>
      </c>
      <c r="AM50" s="190">
        <f t="shared" si="16"/>
        <v>442130.16124959482</v>
      </c>
    </row>
    <row r="51" spans="1:39">
      <c r="A51" s="203">
        <v>44774</v>
      </c>
      <c r="B51" s="190">
        <v>206680.48</v>
      </c>
      <c r="C51" s="190">
        <v>315679.66000000003</v>
      </c>
      <c r="D51" s="190">
        <v>21915238.539999999</v>
      </c>
      <c r="E51" s="190">
        <v>4494601.37</v>
      </c>
      <c r="F51" s="190">
        <v>2442273.71</v>
      </c>
      <c r="G51" s="188">
        <v>0</v>
      </c>
      <c r="H51" s="188">
        <v>1.0800000000000001E-2</v>
      </c>
      <c r="I51" s="188">
        <v>2.1100000000000001E-2</v>
      </c>
      <c r="J51" s="188">
        <v>2.7699999999999999E-2</v>
      </c>
      <c r="K51" s="188">
        <v>1.95E-2</v>
      </c>
      <c r="L51" s="187">
        <f t="shared" si="13"/>
        <v>0</v>
      </c>
      <c r="M51" s="190">
        <f t="shared" si="13"/>
        <v>284.11169400000006</v>
      </c>
      <c r="N51" s="190">
        <f t="shared" si="13"/>
        <v>38534.294432833332</v>
      </c>
      <c r="O51" s="190">
        <f t="shared" si="13"/>
        <v>10375.038162416668</v>
      </c>
      <c r="P51" s="190">
        <f t="shared" si="13"/>
        <v>3968.6947787499998</v>
      </c>
      <c r="Q51" s="188">
        <v>0</v>
      </c>
      <c r="R51" s="188">
        <v>6.6699999999999995E-2</v>
      </c>
      <c r="S51" s="188">
        <v>6.6699999999999995E-2</v>
      </c>
      <c r="T51" s="188">
        <v>6.6699999999999995E-2</v>
      </c>
      <c r="U51" s="188">
        <v>6.6699999999999995E-2</v>
      </c>
      <c r="V51" s="204">
        <f t="shared" si="14"/>
        <v>0</v>
      </c>
      <c r="W51" s="204">
        <f t="shared" si="14"/>
        <v>1754.6527768333335</v>
      </c>
      <c r="X51" s="204">
        <f t="shared" si="14"/>
        <v>121812.20088483331</v>
      </c>
      <c r="Y51" s="204">
        <f t="shared" si="14"/>
        <v>24982.492614916668</v>
      </c>
      <c r="Z51" s="204">
        <f t="shared" si="14"/>
        <v>13574.971371416665</v>
      </c>
      <c r="AA51" s="204">
        <f t="shared" si="15"/>
        <v>0</v>
      </c>
      <c r="AB51" s="204">
        <f t="shared" si="15"/>
        <v>-1470.5410828333333</v>
      </c>
      <c r="AC51" s="204">
        <f t="shared" si="15"/>
        <v>-83277.906451999967</v>
      </c>
      <c r="AD51" s="204">
        <f t="shared" si="15"/>
        <v>-14607.4544525</v>
      </c>
      <c r="AE51" s="204">
        <f t="shared" si="15"/>
        <v>-9606.2765926666652</v>
      </c>
      <c r="AF51" s="187">
        <f t="shared" si="12"/>
        <v>0</v>
      </c>
      <c r="AG51" s="187">
        <f t="shared" si="12"/>
        <v>-64703.807644666667</v>
      </c>
      <c r="AH51" s="187">
        <f t="shared" si="12"/>
        <v>-1804747.5180819992</v>
      </c>
      <c r="AI51" s="187">
        <f t="shared" si="12"/>
        <v>-145904.29980749995</v>
      </c>
      <c r="AJ51" s="187">
        <f t="shared" si="12"/>
        <v>-198988.27328200004</v>
      </c>
      <c r="AK51" s="187">
        <f t="shared" si="6"/>
        <v>-2214343.8988161655</v>
      </c>
      <c r="AL51" s="205">
        <v>0.21</v>
      </c>
      <c r="AM51" s="190">
        <f t="shared" si="16"/>
        <v>465012.21875139471</v>
      </c>
    </row>
    <row r="52" spans="1:39">
      <c r="A52" s="203">
        <v>44805</v>
      </c>
      <c r="B52" s="190">
        <v>206680.48</v>
      </c>
      <c r="C52" s="190">
        <v>315679.66000000003</v>
      </c>
      <c r="D52" s="190">
        <v>21906135.25</v>
      </c>
      <c r="E52" s="190">
        <v>4497344.9000000004</v>
      </c>
      <c r="F52" s="190">
        <v>2443630.7200000002</v>
      </c>
      <c r="G52" s="188">
        <v>0</v>
      </c>
      <c r="H52" s="188">
        <v>1.0800000000000001E-2</v>
      </c>
      <c r="I52" s="188">
        <v>2.1100000000000001E-2</v>
      </c>
      <c r="J52" s="188">
        <v>2.7699999999999999E-2</v>
      </c>
      <c r="K52" s="188">
        <v>1.95E-2</v>
      </c>
      <c r="L52" s="187">
        <f t="shared" si="13"/>
        <v>0</v>
      </c>
      <c r="M52" s="190">
        <f t="shared" si="13"/>
        <v>284.11169400000006</v>
      </c>
      <c r="N52" s="190">
        <f t="shared" si="13"/>
        <v>38518.287814583331</v>
      </c>
      <c r="O52" s="190">
        <f t="shared" si="13"/>
        <v>10381.371144166667</v>
      </c>
      <c r="P52" s="190">
        <f t="shared" si="13"/>
        <v>3970.8999200000003</v>
      </c>
      <c r="Q52" s="188">
        <v>0</v>
      </c>
      <c r="R52" s="188">
        <v>6.6699999999999995E-2</v>
      </c>
      <c r="S52" s="188">
        <v>6.6699999999999995E-2</v>
      </c>
      <c r="T52" s="188">
        <v>6.6699999999999995E-2</v>
      </c>
      <c r="U52" s="188">
        <v>6.6699999999999995E-2</v>
      </c>
      <c r="V52" s="204">
        <f t="shared" si="14"/>
        <v>0</v>
      </c>
      <c r="W52" s="204">
        <f t="shared" si="14"/>
        <v>1754.6527768333335</v>
      </c>
      <c r="X52" s="204">
        <f t="shared" si="14"/>
        <v>121761.60176458332</v>
      </c>
      <c r="Y52" s="204">
        <f t="shared" si="14"/>
        <v>24997.742069166667</v>
      </c>
      <c r="Z52" s="204">
        <f t="shared" si="14"/>
        <v>13582.514085333334</v>
      </c>
      <c r="AA52" s="204">
        <f t="shared" si="15"/>
        <v>0</v>
      </c>
      <c r="AB52" s="204">
        <f t="shared" si="15"/>
        <v>-1470.5410828333333</v>
      </c>
      <c r="AC52" s="204">
        <f t="shared" si="15"/>
        <v>-83243.313949999982</v>
      </c>
      <c r="AD52" s="204">
        <f t="shared" si="15"/>
        <v>-14616.370924999999</v>
      </c>
      <c r="AE52" s="204">
        <f t="shared" si="15"/>
        <v>-9611.6141653333343</v>
      </c>
      <c r="AF52" s="187">
        <f t="shared" si="12"/>
        <v>0</v>
      </c>
      <c r="AG52" s="187">
        <f t="shared" si="12"/>
        <v>-66174.348727500008</v>
      </c>
      <c r="AH52" s="187">
        <f t="shared" si="12"/>
        <v>-1887990.8320319992</v>
      </c>
      <c r="AI52" s="187">
        <f t="shared" si="12"/>
        <v>-160520.67073249994</v>
      </c>
      <c r="AJ52" s="187">
        <f t="shared" si="12"/>
        <v>-208599.88744733337</v>
      </c>
      <c r="AK52" s="187">
        <f t="shared" si="6"/>
        <v>-2323285.7389393328</v>
      </c>
      <c r="AL52" s="205">
        <v>0.21</v>
      </c>
      <c r="AM52" s="190">
        <f t="shared" si="16"/>
        <v>487890.00517725985</v>
      </c>
    </row>
    <row r="53" spans="1:39">
      <c r="A53" s="203">
        <v>44835</v>
      </c>
      <c r="B53" s="190">
        <v>206680.48</v>
      </c>
      <c r="C53" s="190">
        <v>315679.66000000003</v>
      </c>
      <c r="D53" s="190">
        <v>21913003.43</v>
      </c>
      <c r="E53" s="190">
        <v>4510109.17</v>
      </c>
      <c r="F53" s="190">
        <v>2450012.85</v>
      </c>
      <c r="G53" s="188">
        <v>0</v>
      </c>
      <c r="H53" s="188">
        <v>1.0800000000000001E-2</v>
      </c>
      <c r="I53" s="188">
        <v>2.1100000000000001E-2</v>
      </c>
      <c r="J53" s="188">
        <v>2.7699999999999999E-2</v>
      </c>
      <c r="K53" s="188">
        <v>1.95E-2</v>
      </c>
      <c r="L53" s="187">
        <f t="shared" si="13"/>
        <v>0</v>
      </c>
      <c r="M53" s="190">
        <f t="shared" si="13"/>
        <v>284.11169400000006</v>
      </c>
      <c r="N53" s="190">
        <f t="shared" si="13"/>
        <v>38530.364364416666</v>
      </c>
      <c r="O53" s="190">
        <f t="shared" si="13"/>
        <v>10410.835334083333</v>
      </c>
      <c r="P53" s="190">
        <f t="shared" si="13"/>
        <v>3981.27088125</v>
      </c>
      <c r="Q53" s="188">
        <v>0</v>
      </c>
      <c r="R53" s="188">
        <v>6.6699999999999995E-2</v>
      </c>
      <c r="S53" s="188">
        <v>6.6699999999999995E-2</v>
      </c>
      <c r="T53" s="188">
        <v>6.6699999999999995E-2</v>
      </c>
      <c r="U53" s="188">
        <v>6.6699999999999995E-2</v>
      </c>
      <c r="V53" s="204">
        <f t="shared" si="14"/>
        <v>0</v>
      </c>
      <c r="W53" s="204">
        <f t="shared" si="14"/>
        <v>1754.6527768333335</v>
      </c>
      <c r="X53" s="204">
        <f t="shared" si="14"/>
        <v>121799.77739841666</v>
      </c>
      <c r="Y53" s="204">
        <f t="shared" si="14"/>
        <v>25068.690136583333</v>
      </c>
      <c r="Z53" s="204">
        <f t="shared" si="14"/>
        <v>13617.988091249999</v>
      </c>
      <c r="AA53" s="204">
        <f t="shared" si="15"/>
        <v>0</v>
      </c>
      <c r="AB53" s="204">
        <f t="shared" si="15"/>
        <v>-1470.5410828333333</v>
      </c>
      <c r="AC53" s="204">
        <f t="shared" si="15"/>
        <v>-83269.413033999997</v>
      </c>
      <c r="AD53" s="204">
        <f t="shared" si="15"/>
        <v>-14657.8548025</v>
      </c>
      <c r="AE53" s="204">
        <f t="shared" si="15"/>
        <v>-9636.7172099999989</v>
      </c>
      <c r="AF53" s="187">
        <f t="shared" si="12"/>
        <v>0</v>
      </c>
      <c r="AG53" s="187">
        <f t="shared" si="12"/>
        <v>-67644.889810333349</v>
      </c>
      <c r="AH53" s="187">
        <f t="shared" si="12"/>
        <v>-1971260.2450659992</v>
      </c>
      <c r="AI53" s="187">
        <f t="shared" si="12"/>
        <v>-175178.52553499994</v>
      </c>
      <c r="AJ53" s="187">
        <f t="shared" si="12"/>
        <v>-218236.60465733337</v>
      </c>
      <c r="AK53" s="187">
        <f t="shared" si="6"/>
        <v>-2432320.2650686656</v>
      </c>
      <c r="AL53" s="205">
        <v>0.21</v>
      </c>
      <c r="AM53" s="190">
        <f t="shared" si="16"/>
        <v>510787.25566441973</v>
      </c>
    </row>
    <row r="54" spans="1:39">
      <c r="A54" s="203">
        <v>44866</v>
      </c>
      <c r="B54" s="190">
        <v>206680.48</v>
      </c>
      <c r="C54" s="190">
        <v>315679.66000000003</v>
      </c>
      <c r="D54" s="190">
        <v>21926329.52</v>
      </c>
      <c r="E54" s="190">
        <v>4568387.57</v>
      </c>
      <c r="F54" s="190">
        <v>2479152.0299999998</v>
      </c>
      <c r="G54" s="188">
        <v>0</v>
      </c>
      <c r="H54" s="188">
        <v>1.0800000000000001E-2</v>
      </c>
      <c r="I54" s="188">
        <v>2.1100000000000001E-2</v>
      </c>
      <c r="J54" s="188">
        <v>2.7699999999999999E-2</v>
      </c>
      <c r="K54" s="188">
        <v>1.95E-2</v>
      </c>
      <c r="L54" s="187">
        <f t="shared" si="13"/>
        <v>0</v>
      </c>
      <c r="M54" s="190">
        <f t="shared" si="13"/>
        <v>284.11169400000006</v>
      </c>
      <c r="N54" s="190">
        <f t="shared" si="13"/>
        <v>38553.796072666672</v>
      </c>
      <c r="O54" s="190">
        <f t="shared" si="13"/>
        <v>10545.361307416666</v>
      </c>
      <c r="P54" s="190">
        <f t="shared" si="13"/>
        <v>4028.6220487499995</v>
      </c>
      <c r="Q54" s="188">
        <v>0</v>
      </c>
      <c r="R54" s="188">
        <v>6.6699999999999995E-2</v>
      </c>
      <c r="S54" s="188">
        <v>6.6699999999999995E-2</v>
      </c>
      <c r="T54" s="188">
        <v>6.6699999999999995E-2</v>
      </c>
      <c r="U54" s="188">
        <v>6.6699999999999995E-2</v>
      </c>
      <c r="V54" s="204">
        <f t="shared" si="14"/>
        <v>0</v>
      </c>
      <c r="W54" s="204">
        <f t="shared" si="14"/>
        <v>1754.6527768333335</v>
      </c>
      <c r="X54" s="204">
        <f t="shared" si="14"/>
        <v>121873.84824866666</v>
      </c>
      <c r="Y54" s="204">
        <f t="shared" si="14"/>
        <v>25392.62090991667</v>
      </c>
      <c r="Z54" s="204">
        <f t="shared" si="14"/>
        <v>13779.953366749998</v>
      </c>
      <c r="AA54" s="204">
        <f t="shared" si="15"/>
        <v>0</v>
      </c>
      <c r="AB54" s="204">
        <f t="shared" si="15"/>
        <v>-1470.5410828333333</v>
      </c>
      <c r="AC54" s="204">
        <f t="shared" si="15"/>
        <v>-83320.052175999997</v>
      </c>
      <c r="AD54" s="204">
        <f t="shared" si="15"/>
        <v>-14847.259602500004</v>
      </c>
      <c r="AE54" s="204">
        <f t="shared" si="15"/>
        <v>-9751.3313179999986</v>
      </c>
      <c r="AF54" s="187">
        <f t="shared" si="12"/>
        <v>0</v>
      </c>
      <c r="AG54" s="187">
        <f t="shared" si="12"/>
        <v>-69115.430893166689</v>
      </c>
      <c r="AH54" s="187">
        <f t="shared" si="12"/>
        <v>-2054580.2972419993</v>
      </c>
      <c r="AI54" s="187">
        <f t="shared" si="12"/>
        <v>-190025.78513749994</v>
      </c>
      <c r="AJ54" s="187">
        <f t="shared" si="12"/>
        <v>-227987.93597533338</v>
      </c>
      <c r="AK54" s="187">
        <f t="shared" si="6"/>
        <v>-2541709.4492479991</v>
      </c>
      <c r="AL54" s="205">
        <v>0.21</v>
      </c>
      <c r="AM54" s="190">
        <f t="shared" si="16"/>
        <v>533758.98434207984</v>
      </c>
    </row>
    <row r="55" spans="1:39">
      <c r="A55" s="203">
        <v>44896</v>
      </c>
      <c r="B55" s="190">
        <v>206680.48</v>
      </c>
      <c r="C55" s="190">
        <v>362174.22</v>
      </c>
      <c r="D55" s="190">
        <v>21931845.539999999</v>
      </c>
      <c r="E55" s="190">
        <v>4570088.57</v>
      </c>
      <c r="F55" s="190">
        <v>2480002.52</v>
      </c>
      <c r="G55" s="188">
        <v>0</v>
      </c>
      <c r="H55" s="188">
        <v>1.0800000000000001E-2</v>
      </c>
      <c r="I55" s="188">
        <v>2.1100000000000001E-2</v>
      </c>
      <c r="J55" s="188">
        <v>2.7699999999999999E-2</v>
      </c>
      <c r="K55" s="188">
        <v>1.95E-2</v>
      </c>
      <c r="L55" s="187">
        <f t="shared" si="13"/>
        <v>0</v>
      </c>
      <c r="M55" s="190">
        <f t="shared" si="13"/>
        <v>325.95679799999999</v>
      </c>
      <c r="N55" s="190">
        <f t="shared" si="13"/>
        <v>38563.495074500002</v>
      </c>
      <c r="O55" s="190">
        <f t="shared" si="13"/>
        <v>10549.287782416666</v>
      </c>
      <c r="P55" s="190">
        <f t="shared" si="13"/>
        <v>4030.0040950000002</v>
      </c>
      <c r="Q55" s="188">
        <v>0</v>
      </c>
      <c r="R55" s="188">
        <v>6.6699999999999995E-2</v>
      </c>
      <c r="S55" s="188">
        <v>6.6699999999999995E-2</v>
      </c>
      <c r="T55" s="188">
        <v>6.6699999999999995E-2</v>
      </c>
      <c r="U55" s="188">
        <v>6.6699999999999995E-2</v>
      </c>
      <c r="V55" s="204">
        <f t="shared" si="14"/>
        <v>0</v>
      </c>
      <c r="W55" s="204">
        <f t="shared" si="14"/>
        <v>2013.0850394999998</v>
      </c>
      <c r="X55" s="204">
        <f t="shared" si="14"/>
        <v>121904.50812649999</v>
      </c>
      <c r="Y55" s="204">
        <f t="shared" si="14"/>
        <v>25402.075634916666</v>
      </c>
      <c r="Z55" s="204">
        <f t="shared" si="14"/>
        <v>13784.680673666664</v>
      </c>
      <c r="AA55" s="204">
        <f t="shared" si="15"/>
        <v>0</v>
      </c>
      <c r="AB55" s="204">
        <f t="shared" si="15"/>
        <v>-1687.1282414999998</v>
      </c>
      <c r="AC55" s="204">
        <f t="shared" si="15"/>
        <v>-83341.013051999995</v>
      </c>
      <c r="AD55" s="204">
        <f t="shared" si="15"/>
        <v>-14852.7878525</v>
      </c>
      <c r="AE55" s="204">
        <f t="shared" si="15"/>
        <v>-9754.6765786666638</v>
      </c>
      <c r="AF55" s="187">
        <f t="shared" si="12"/>
        <v>0</v>
      </c>
      <c r="AG55" s="187">
        <f t="shared" si="12"/>
        <v>-70802.559134666692</v>
      </c>
      <c r="AH55" s="187">
        <f t="shared" si="12"/>
        <v>-2137921.3102939995</v>
      </c>
      <c r="AI55" s="187">
        <f t="shared" si="12"/>
        <v>-204878.57298999996</v>
      </c>
      <c r="AJ55" s="187">
        <f t="shared" si="12"/>
        <v>-237742.61255400005</v>
      </c>
      <c r="AK55" s="187">
        <f t="shared" si="6"/>
        <v>-2651345.0549726663</v>
      </c>
      <c r="AL55" s="205">
        <v>0.21</v>
      </c>
      <c r="AM55" s="190">
        <f t="shared" si="16"/>
        <v>556782.46154425992</v>
      </c>
    </row>
    <row r="57" spans="1:39">
      <c r="AB57" t="s">
        <v>640</v>
      </c>
    </row>
    <row r="58" spans="1:39">
      <c r="AA58">
        <v>2022</v>
      </c>
      <c r="AB58" s="148">
        <f>SUM(AA44:AE55)</f>
        <v>-1057291.9228546664</v>
      </c>
    </row>
  </sheetData>
  <mergeCells count="7">
    <mergeCell ref="AF5:AK5"/>
    <mergeCell ref="B5:F5"/>
    <mergeCell ref="G5:K5"/>
    <mergeCell ref="L5:P5"/>
    <mergeCell ref="Q5:U5"/>
    <mergeCell ref="V5:Z5"/>
    <mergeCell ref="AA5:A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075E-2A44-4FD7-9814-E572F21A7BFB}">
  <sheetPr>
    <tabColor theme="9" tint="0.59999389629810485"/>
  </sheetPr>
  <dimension ref="A1:I37"/>
  <sheetViews>
    <sheetView workbookViewId="0">
      <selection activeCell="A223" sqref="A223"/>
    </sheetView>
  </sheetViews>
  <sheetFormatPr defaultRowHeight="15"/>
  <cols>
    <col min="1" max="1" width="6.42578125" bestFit="1" customWidth="1"/>
    <col min="2" max="2" width="48.42578125" bestFit="1" customWidth="1"/>
    <col min="3" max="3" width="18.5703125" bestFit="1" customWidth="1"/>
    <col min="4" max="4" width="28.5703125" bestFit="1" customWidth="1"/>
    <col min="5" max="5" width="11.42578125" bestFit="1" customWidth="1"/>
    <col min="6" max="6" width="14.42578125" bestFit="1" customWidth="1"/>
    <col min="7" max="7" width="6.5703125" bestFit="1" customWidth="1"/>
    <col min="8" max="8" width="7.5703125" bestFit="1" customWidth="1"/>
    <col min="9" max="9" width="9.42578125" bestFit="1" customWidth="1"/>
  </cols>
  <sheetData>
    <row r="1" spans="1:9">
      <c r="B1" s="45" t="s">
        <v>271</v>
      </c>
      <c r="C1" s="45"/>
      <c r="D1" s="45"/>
      <c r="E1" s="45"/>
      <c r="F1" s="45"/>
      <c r="G1" s="45"/>
      <c r="H1" s="45"/>
      <c r="I1" s="45"/>
    </row>
    <row r="2" spans="1:9">
      <c r="B2" s="45" t="s">
        <v>272</v>
      </c>
      <c r="C2" s="45"/>
      <c r="D2" s="45"/>
      <c r="E2" s="45"/>
      <c r="F2" s="45"/>
      <c r="G2" s="45"/>
      <c r="H2" s="45"/>
      <c r="I2" s="45"/>
    </row>
    <row r="3" spans="1:9">
      <c r="B3" s="46" t="s">
        <v>5</v>
      </c>
      <c r="C3" s="46"/>
      <c r="D3" s="46"/>
      <c r="E3" s="46"/>
      <c r="F3" s="46"/>
      <c r="G3" s="46"/>
      <c r="H3" s="46"/>
      <c r="I3" s="46"/>
    </row>
    <row r="4" spans="1:9">
      <c r="A4" s="45"/>
      <c r="B4" s="45"/>
      <c r="C4" s="45"/>
      <c r="D4" s="47" t="s">
        <v>273</v>
      </c>
      <c r="E4" s="45"/>
      <c r="F4" s="45"/>
      <c r="G4" s="45"/>
      <c r="H4" s="45"/>
    </row>
    <row r="5" spans="1:9">
      <c r="A5" s="48"/>
      <c r="B5" s="48"/>
      <c r="C5" s="48"/>
    </row>
    <row r="6" spans="1:9">
      <c r="A6" s="17"/>
      <c r="B6" s="17"/>
      <c r="C6" s="17"/>
    </row>
    <row r="7" spans="1:9" ht="15.75">
      <c r="A7" s="49"/>
      <c r="B7" s="49"/>
      <c r="C7" s="11" t="s">
        <v>8</v>
      </c>
      <c r="D7" s="11" t="s">
        <v>9</v>
      </c>
    </row>
    <row r="8" spans="1:9">
      <c r="A8" s="17"/>
      <c r="B8" s="49"/>
      <c r="C8" s="50"/>
    </row>
    <row r="9" spans="1:9">
      <c r="A9" s="48" t="s">
        <v>6</v>
      </c>
      <c r="B9" s="50" t="s">
        <v>274</v>
      </c>
      <c r="C9" s="50" t="s">
        <v>275</v>
      </c>
    </row>
    <row r="10" spans="1:9" ht="15.75" thickBot="1">
      <c r="A10" s="51" t="s">
        <v>7</v>
      </c>
      <c r="B10" s="52" t="s">
        <v>276</v>
      </c>
      <c r="C10" s="52" t="s">
        <v>277</v>
      </c>
    </row>
    <row r="11" spans="1:9">
      <c r="A11" s="53">
        <v>1</v>
      </c>
      <c r="B11" s="17"/>
      <c r="C11" s="17"/>
    </row>
    <row r="12" spans="1:9">
      <c r="A12" s="53">
        <f>+A11+1</f>
        <v>2</v>
      </c>
      <c r="B12" s="17" t="s">
        <v>278</v>
      </c>
      <c r="C12" s="54" t="s">
        <v>279</v>
      </c>
      <c r="D12" s="54" t="s">
        <v>279</v>
      </c>
    </row>
    <row r="13" spans="1:9">
      <c r="A13" s="53">
        <f>+A12+1</f>
        <v>3</v>
      </c>
      <c r="B13" s="17" t="s">
        <v>280</v>
      </c>
      <c r="C13" s="54" t="s">
        <v>281</v>
      </c>
      <c r="D13" s="55" t="s">
        <v>282</v>
      </c>
    </row>
    <row r="14" spans="1:9">
      <c r="A14" s="53">
        <f>+A13+1</f>
        <v>4</v>
      </c>
      <c r="B14" s="17" t="s">
        <v>283</v>
      </c>
      <c r="C14" s="54" t="s">
        <v>284</v>
      </c>
      <c r="D14" s="55" t="s">
        <v>285</v>
      </c>
    </row>
    <row r="15" spans="1:9">
      <c r="A15" s="53">
        <f>+A14+1</f>
        <v>5</v>
      </c>
      <c r="B15" s="17" t="s">
        <v>80</v>
      </c>
      <c r="C15" s="54" t="s">
        <v>286</v>
      </c>
      <c r="D15" s="55" t="s">
        <v>287</v>
      </c>
    </row>
    <row r="16" spans="1:9">
      <c r="A16" s="53">
        <v>6</v>
      </c>
      <c r="B16" s="17"/>
      <c r="C16" s="17"/>
    </row>
    <row r="17" spans="1:4">
      <c r="A17" s="53">
        <v>7</v>
      </c>
      <c r="B17" s="49" t="s">
        <v>288</v>
      </c>
      <c r="C17" s="28"/>
    </row>
    <row r="18" spans="1:4">
      <c r="A18" s="53">
        <v>8</v>
      </c>
      <c r="B18" s="56" t="s">
        <v>289</v>
      </c>
      <c r="C18" s="28"/>
    </row>
    <row r="19" spans="1:4">
      <c r="A19" s="53">
        <f t="shared" ref="A19:A34" si="0">A18+1</f>
        <v>9</v>
      </c>
      <c r="B19" s="17" t="s">
        <v>290</v>
      </c>
      <c r="C19" s="54" t="s">
        <v>291</v>
      </c>
      <c r="D19" s="54" t="s">
        <v>291</v>
      </c>
    </row>
    <row r="20" spans="1:4">
      <c r="A20" s="53">
        <f t="shared" si="0"/>
        <v>10</v>
      </c>
      <c r="B20" s="17" t="s">
        <v>292</v>
      </c>
      <c r="C20" s="54" t="s">
        <v>293</v>
      </c>
      <c r="D20" s="54" t="s">
        <v>293</v>
      </c>
    </row>
    <row r="21" spans="1:4">
      <c r="A21" s="53">
        <f t="shared" si="0"/>
        <v>11</v>
      </c>
      <c r="B21" s="17" t="s">
        <v>294</v>
      </c>
      <c r="C21" s="54" t="s">
        <v>295</v>
      </c>
      <c r="D21" s="55" t="s">
        <v>296</v>
      </c>
    </row>
    <row r="22" spans="1:4">
      <c r="A22" s="53">
        <f t="shared" si="0"/>
        <v>12</v>
      </c>
      <c r="B22" s="17" t="s">
        <v>265</v>
      </c>
      <c r="C22" s="28"/>
    </row>
    <row r="23" spans="1:4">
      <c r="A23" s="53">
        <f t="shared" si="0"/>
        <v>13</v>
      </c>
      <c r="B23" s="17" t="s">
        <v>297</v>
      </c>
      <c r="C23" s="28"/>
    </row>
    <row r="24" spans="1:4">
      <c r="A24" s="53">
        <f t="shared" si="0"/>
        <v>14</v>
      </c>
      <c r="B24" s="17" t="s">
        <v>298</v>
      </c>
      <c r="C24" s="28"/>
    </row>
    <row r="25" spans="1:4">
      <c r="A25" s="53">
        <f t="shared" si="0"/>
        <v>15</v>
      </c>
      <c r="B25" s="17"/>
      <c r="C25" s="28"/>
    </row>
    <row r="26" spans="1:4">
      <c r="A26" s="53">
        <f t="shared" si="0"/>
        <v>16</v>
      </c>
      <c r="B26" s="17"/>
      <c r="C26" s="57"/>
    </row>
    <row r="27" spans="1:4">
      <c r="A27" s="53">
        <f t="shared" si="0"/>
        <v>17</v>
      </c>
      <c r="B27" s="49" t="s">
        <v>299</v>
      </c>
      <c r="C27" s="57"/>
    </row>
    <row r="28" spans="1:4">
      <c r="A28" s="53">
        <f t="shared" si="0"/>
        <v>18</v>
      </c>
      <c r="B28" s="17" t="s">
        <v>300</v>
      </c>
      <c r="C28" s="57" t="s">
        <v>301</v>
      </c>
      <c r="D28" s="57" t="s">
        <v>301</v>
      </c>
    </row>
    <row r="29" spans="1:4">
      <c r="A29" s="53">
        <f t="shared" si="0"/>
        <v>19</v>
      </c>
      <c r="B29" s="17" t="s">
        <v>302</v>
      </c>
      <c r="C29" s="57" t="s">
        <v>301</v>
      </c>
      <c r="D29" s="57" t="s">
        <v>301</v>
      </c>
    </row>
    <row r="30" spans="1:4">
      <c r="A30" s="53">
        <f t="shared" si="0"/>
        <v>20</v>
      </c>
      <c r="B30" s="17" t="s">
        <v>303</v>
      </c>
      <c r="C30" s="57" t="s">
        <v>301</v>
      </c>
      <c r="D30" s="57" t="s">
        <v>301</v>
      </c>
    </row>
    <row r="31" spans="1:4">
      <c r="A31" s="53">
        <f t="shared" si="0"/>
        <v>21</v>
      </c>
      <c r="B31" s="17" t="s">
        <v>304</v>
      </c>
      <c r="C31" s="57" t="s">
        <v>301</v>
      </c>
      <c r="D31" s="57" t="s">
        <v>301</v>
      </c>
    </row>
    <row r="32" spans="1:4">
      <c r="A32" s="53">
        <f t="shared" si="0"/>
        <v>22</v>
      </c>
      <c r="B32" s="17" t="s">
        <v>305</v>
      </c>
      <c r="C32" s="57" t="s">
        <v>301</v>
      </c>
      <c r="D32" s="57" t="s">
        <v>301</v>
      </c>
    </row>
    <row r="33" spans="1:3">
      <c r="A33" s="53">
        <f t="shared" si="0"/>
        <v>23</v>
      </c>
      <c r="B33" s="17" t="s">
        <v>161</v>
      </c>
      <c r="C33" s="58"/>
    </row>
    <row r="34" spans="1:3">
      <c r="A34" s="53">
        <f t="shared" si="0"/>
        <v>24</v>
      </c>
      <c r="B34" s="59" t="s">
        <v>306</v>
      </c>
      <c r="C34" s="28"/>
    </row>
    <row r="37" spans="1:3">
      <c r="A37" s="1" t="s">
        <v>269</v>
      </c>
      <c r="B37" s="1" t="s">
        <v>270</v>
      </c>
      <c r="C3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C6B2-B60D-454D-A42D-5DE738DF45F0}">
  <sheetPr>
    <tabColor theme="9" tint="0.59999389629810485"/>
  </sheetPr>
  <dimension ref="A1:J117"/>
  <sheetViews>
    <sheetView workbookViewId="0">
      <selection activeCell="A223" sqref="A223"/>
    </sheetView>
  </sheetViews>
  <sheetFormatPr defaultRowHeight="15"/>
  <cols>
    <col min="1" max="1" width="7" bestFit="1" customWidth="1"/>
    <col min="2" max="2" width="42.85546875" customWidth="1"/>
    <col min="3" max="3" width="15.42578125" bestFit="1" customWidth="1"/>
    <col min="4" max="4" width="10.5703125" bestFit="1" customWidth="1"/>
    <col min="5" max="5" width="25.42578125" bestFit="1" customWidth="1"/>
    <col min="6" max="6" width="25.42578125" customWidth="1"/>
    <col min="7" max="7" width="17.5703125" bestFit="1" customWidth="1"/>
    <col min="8" max="8" width="17" customWidth="1"/>
    <col min="9" max="9" width="18.5703125" bestFit="1" customWidth="1"/>
    <col min="10" max="10" width="28.5703125" bestFit="1" customWidth="1"/>
  </cols>
  <sheetData>
    <row r="1" spans="1:10">
      <c r="A1" s="60"/>
      <c r="B1" s="61" t="s">
        <v>307</v>
      </c>
      <c r="C1" s="62"/>
      <c r="D1" s="17"/>
      <c r="F1" s="62"/>
      <c r="G1" s="17"/>
      <c r="H1" s="62"/>
      <c r="I1" s="62"/>
    </row>
    <row r="2" spans="1:10">
      <c r="A2" s="63"/>
      <c r="B2" s="64" t="s">
        <v>308</v>
      </c>
      <c r="C2" s="62"/>
      <c r="D2" s="62"/>
      <c r="F2" s="62"/>
      <c r="G2" s="17"/>
      <c r="H2" s="62"/>
      <c r="I2" s="62"/>
    </row>
    <row r="3" spans="1:10">
      <c r="A3" s="63"/>
      <c r="B3" s="65" t="s">
        <v>5</v>
      </c>
      <c r="C3" s="62"/>
      <c r="D3" s="62"/>
      <c r="F3" s="62"/>
      <c r="G3" s="17"/>
      <c r="H3" s="62"/>
      <c r="I3" s="66" t="s">
        <v>309</v>
      </c>
    </row>
    <row r="4" spans="1:10">
      <c r="A4" s="63"/>
      <c r="B4" s="17"/>
      <c r="C4" s="62"/>
      <c r="D4" s="62"/>
      <c r="E4" s="62"/>
      <c r="F4" s="62"/>
      <c r="G4" s="62"/>
      <c r="H4" s="62"/>
      <c r="I4" s="62"/>
    </row>
    <row r="5" spans="1:10">
      <c r="A5" s="63"/>
      <c r="B5" s="67"/>
      <c r="C5" s="207" t="s">
        <v>310</v>
      </c>
      <c r="D5" s="208"/>
      <c r="E5" s="208"/>
      <c r="F5" s="208"/>
      <c r="G5" s="209"/>
      <c r="H5" s="68" t="s">
        <v>311</v>
      </c>
      <c r="I5" s="68" t="s">
        <v>312</v>
      </c>
    </row>
    <row r="6" spans="1:10">
      <c r="A6" s="63"/>
      <c r="B6" s="67"/>
      <c r="C6" s="17"/>
      <c r="D6" s="17"/>
      <c r="E6" s="17"/>
      <c r="F6" s="17"/>
      <c r="G6" s="17"/>
      <c r="H6" s="17"/>
      <c r="I6" s="17"/>
    </row>
    <row r="7" spans="1:10" ht="26.25">
      <c r="A7" s="69" t="s">
        <v>313</v>
      </c>
      <c r="B7" s="70" t="s">
        <v>314</v>
      </c>
      <c r="C7" s="70" t="s">
        <v>315</v>
      </c>
      <c r="D7" s="70" t="s">
        <v>316</v>
      </c>
      <c r="E7" s="70" t="s">
        <v>317</v>
      </c>
      <c r="F7" s="70" t="s">
        <v>318</v>
      </c>
      <c r="G7" s="71" t="s">
        <v>319</v>
      </c>
      <c r="H7" s="70" t="s">
        <v>320</v>
      </c>
      <c r="I7" s="70" t="s">
        <v>321</v>
      </c>
    </row>
    <row r="8" spans="1:10">
      <c r="A8" s="63"/>
      <c r="B8" s="72" t="s">
        <v>276</v>
      </c>
      <c r="C8" s="72" t="s">
        <v>277</v>
      </c>
      <c r="D8" s="72" t="s">
        <v>322</v>
      </c>
      <c r="E8" s="70" t="s">
        <v>323</v>
      </c>
      <c r="F8" s="70" t="s">
        <v>324</v>
      </c>
      <c r="G8" s="70" t="s">
        <v>325</v>
      </c>
      <c r="H8" s="70" t="s">
        <v>326</v>
      </c>
      <c r="I8" s="73" t="s">
        <v>327</v>
      </c>
    </row>
    <row r="9" spans="1:10" ht="15.75">
      <c r="A9" s="63"/>
      <c r="B9" s="74" t="s">
        <v>328</v>
      </c>
      <c r="C9" s="72" t="s">
        <v>329</v>
      </c>
      <c r="D9" s="72" t="s">
        <v>330</v>
      </c>
      <c r="E9" s="72" t="s">
        <v>331</v>
      </c>
      <c r="F9" s="70" t="s">
        <v>332</v>
      </c>
      <c r="G9" s="72" t="s">
        <v>333</v>
      </c>
      <c r="H9" s="72" t="s">
        <v>334</v>
      </c>
      <c r="I9" s="72" t="s">
        <v>335</v>
      </c>
      <c r="J9" s="11" t="s">
        <v>8</v>
      </c>
    </row>
    <row r="10" spans="1:10" ht="15.75">
      <c r="A10" s="63">
        <v>1</v>
      </c>
      <c r="B10" s="75" t="s">
        <v>336</v>
      </c>
      <c r="C10" s="76" t="s">
        <v>337</v>
      </c>
      <c r="D10" s="72" t="s">
        <v>330</v>
      </c>
      <c r="E10" s="72" t="s">
        <v>331</v>
      </c>
      <c r="F10" s="76" t="s">
        <v>338</v>
      </c>
      <c r="G10" s="72" t="s">
        <v>333</v>
      </c>
      <c r="H10" s="72" t="s">
        <v>334</v>
      </c>
      <c r="I10" s="72" t="s">
        <v>335</v>
      </c>
      <c r="J10" s="11" t="s">
        <v>9</v>
      </c>
    </row>
    <row r="11" spans="1:10">
      <c r="A11" s="63">
        <v>2</v>
      </c>
      <c r="B11" s="75" t="s">
        <v>339</v>
      </c>
      <c r="C11" s="77"/>
      <c r="D11" s="77"/>
      <c r="E11" s="77"/>
      <c r="F11" s="77"/>
      <c r="G11" s="77"/>
      <c r="H11" s="77"/>
      <c r="I11" s="77"/>
    </row>
    <row r="12" spans="1:10">
      <c r="A12" s="63">
        <v>3</v>
      </c>
      <c r="B12" s="62" t="s">
        <v>340</v>
      </c>
      <c r="C12" s="77"/>
      <c r="D12" s="77"/>
      <c r="E12" s="77"/>
      <c r="F12" s="77"/>
      <c r="G12" s="77"/>
      <c r="H12" s="77"/>
      <c r="I12" s="77"/>
    </row>
    <row r="13" spans="1:10">
      <c r="A13" s="63">
        <v>4</v>
      </c>
      <c r="B13" s="62" t="s">
        <v>341</v>
      </c>
      <c r="C13" s="77"/>
      <c r="D13" s="77"/>
      <c r="E13" s="77"/>
      <c r="F13" s="77"/>
      <c r="G13" s="77"/>
      <c r="H13" s="77"/>
      <c r="I13" s="77"/>
    </row>
    <row r="14" spans="1:10">
      <c r="A14" s="63">
        <v>5</v>
      </c>
      <c r="B14" s="62" t="s">
        <v>342</v>
      </c>
      <c r="C14" s="77"/>
      <c r="D14" s="77"/>
      <c r="E14" s="77"/>
      <c r="F14" s="77"/>
      <c r="G14" s="77"/>
      <c r="H14" s="77"/>
      <c r="I14" s="77"/>
    </row>
    <row r="15" spans="1:10">
      <c r="A15" s="63">
        <v>6</v>
      </c>
      <c r="B15" s="62" t="s">
        <v>343</v>
      </c>
      <c r="C15" s="77"/>
      <c r="D15" s="77"/>
      <c r="E15" s="77"/>
      <c r="F15" s="77"/>
      <c r="G15" s="77"/>
      <c r="H15" s="77"/>
      <c r="I15" s="77"/>
    </row>
    <row r="16" spans="1:10">
      <c r="A16" s="63">
        <v>7</v>
      </c>
      <c r="B16" s="62" t="s">
        <v>344</v>
      </c>
      <c r="C16" s="77"/>
      <c r="D16" s="77"/>
      <c r="E16" s="77"/>
      <c r="F16" s="77"/>
      <c r="G16" s="77"/>
      <c r="H16" s="77"/>
      <c r="I16" s="77"/>
    </row>
    <row r="17" spans="1:10">
      <c r="A17" s="63">
        <v>8</v>
      </c>
      <c r="B17" s="62" t="s">
        <v>345</v>
      </c>
      <c r="C17" s="77"/>
      <c r="D17" s="77"/>
      <c r="E17" s="77"/>
      <c r="F17" s="77"/>
      <c r="G17" s="77"/>
      <c r="H17" s="77"/>
      <c r="I17" s="77"/>
    </row>
    <row r="18" spans="1:10">
      <c r="A18" s="63">
        <v>9</v>
      </c>
      <c r="B18" s="62" t="s">
        <v>346</v>
      </c>
      <c r="C18" s="77"/>
      <c r="D18" s="77"/>
      <c r="E18" s="77"/>
      <c r="F18" s="77"/>
      <c r="G18" s="77"/>
      <c r="H18" s="77"/>
      <c r="I18" s="77"/>
    </row>
    <row r="19" spans="1:10">
      <c r="A19" s="63">
        <v>10</v>
      </c>
      <c r="B19" s="62" t="s">
        <v>347</v>
      </c>
      <c r="C19" s="77"/>
      <c r="D19" s="77"/>
      <c r="E19" s="77"/>
      <c r="F19" s="77"/>
      <c r="G19" s="77"/>
      <c r="H19" s="77"/>
      <c r="I19" s="77"/>
    </row>
    <row r="20" spans="1:10">
      <c r="A20" s="63">
        <v>11</v>
      </c>
      <c r="B20" s="62" t="s">
        <v>348</v>
      </c>
      <c r="C20" s="77"/>
      <c r="D20" s="77"/>
      <c r="E20" s="77"/>
      <c r="F20" s="77"/>
      <c r="G20" s="77"/>
      <c r="H20" s="77"/>
      <c r="I20" s="77"/>
    </row>
    <row r="21" spans="1:10">
      <c r="A21" s="63">
        <v>12</v>
      </c>
      <c r="B21" s="62" t="s">
        <v>349</v>
      </c>
      <c r="C21" s="77"/>
      <c r="D21" s="77"/>
      <c r="E21" s="77"/>
      <c r="F21" s="77"/>
      <c r="G21" s="77"/>
      <c r="H21" s="77"/>
      <c r="I21" s="77"/>
    </row>
    <row r="22" spans="1:10">
      <c r="A22" s="63">
        <v>13</v>
      </c>
      <c r="B22" s="62" t="s">
        <v>350</v>
      </c>
      <c r="C22" s="77"/>
      <c r="D22" s="77"/>
      <c r="E22" s="77"/>
      <c r="F22" s="77"/>
      <c r="G22" s="77"/>
      <c r="H22" s="77"/>
      <c r="I22" s="77"/>
    </row>
    <row r="23" spans="1:10" ht="15.75" thickBot="1">
      <c r="A23" s="63">
        <v>14</v>
      </c>
      <c r="B23" s="78" t="s">
        <v>351</v>
      </c>
      <c r="C23" s="79"/>
      <c r="D23" s="79"/>
      <c r="E23" s="79"/>
      <c r="F23" s="79"/>
      <c r="G23" s="79"/>
      <c r="H23" s="79"/>
      <c r="I23" s="79"/>
    </row>
    <row r="24" spans="1:10" ht="15.75" thickTop="1">
      <c r="A24" s="63"/>
      <c r="B24" s="62"/>
      <c r="C24" s="80"/>
      <c r="D24" s="81"/>
      <c r="E24" s="81"/>
      <c r="F24" s="81"/>
      <c r="G24" s="80"/>
      <c r="H24" s="80"/>
      <c r="I24" s="80"/>
    </row>
    <row r="25" spans="1:10">
      <c r="A25" s="63"/>
      <c r="B25" s="62"/>
      <c r="C25" s="80"/>
      <c r="D25" s="81"/>
      <c r="E25" s="81"/>
      <c r="F25" s="81"/>
      <c r="G25" s="80"/>
      <c r="H25" s="80"/>
      <c r="I25" s="80"/>
    </row>
    <row r="26" spans="1:10">
      <c r="A26" s="63"/>
      <c r="B26" s="62"/>
      <c r="C26" s="80"/>
      <c r="D26" s="81"/>
      <c r="E26" s="81"/>
      <c r="F26" s="81"/>
      <c r="G26" s="80"/>
      <c r="H26" s="80"/>
      <c r="I26" s="80"/>
    </row>
    <row r="27" spans="1:10">
      <c r="A27" s="63"/>
      <c r="B27" s="62"/>
      <c r="C27" s="62"/>
      <c r="D27" s="17"/>
      <c r="E27" s="17"/>
      <c r="F27" s="17"/>
      <c r="G27" s="17"/>
      <c r="H27" s="17"/>
      <c r="I27" s="17"/>
    </row>
    <row r="28" spans="1:10">
      <c r="A28" s="63"/>
      <c r="B28" s="62"/>
      <c r="C28" s="82"/>
      <c r="D28" s="83"/>
      <c r="E28" s="210" t="s">
        <v>352</v>
      </c>
      <c r="F28" s="211"/>
      <c r="G28" s="211"/>
      <c r="H28" s="211"/>
      <c r="I28" s="212"/>
    </row>
    <row r="29" spans="1:10">
      <c r="A29" s="63"/>
      <c r="B29" s="62"/>
      <c r="C29" s="17"/>
      <c r="D29" s="17"/>
      <c r="E29" s="17"/>
      <c r="F29" s="17"/>
      <c r="G29" s="17"/>
      <c r="H29" s="17"/>
      <c r="I29" s="17"/>
    </row>
    <row r="30" spans="1:10" ht="26.25">
      <c r="A30" s="69" t="s">
        <v>313</v>
      </c>
      <c r="B30" s="70" t="s">
        <v>314</v>
      </c>
      <c r="C30" s="84" t="s">
        <v>353</v>
      </c>
      <c r="D30" s="84" t="s">
        <v>353</v>
      </c>
      <c r="E30" s="70" t="s">
        <v>315</v>
      </c>
      <c r="F30" s="70" t="s">
        <v>316</v>
      </c>
      <c r="G30" s="70" t="s">
        <v>317</v>
      </c>
      <c r="H30" s="70" t="s">
        <v>354</v>
      </c>
      <c r="I30" s="70" t="s">
        <v>319</v>
      </c>
    </row>
    <row r="31" spans="1:10">
      <c r="A31" s="63"/>
      <c r="B31" s="72" t="s">
        <v>276</v>
      </c>
      <c r="C31" s="85" t="s">
        <v>277</v>
      </c>
      <c r="D31" s="72" t="s">
        <v>322</v>
      </c>
      <c r="E31" s="70" t="s">
        <v>323</v>
      </c>
      <c r="F31" s="70" t="s">
        <v>324</v>
      </c>
      <c r="G31" s="70" t="s">
        <v>325</v>
      </c>
      <c r="H31" s="70" t="s">
        <v>326</v>
      </c>
      <c r="I31" s="73" t="s">
        <v>327</v>
      </c>
    </row>
    <row r="32" spans="1:10" ht="15.75">
      <c r="A32" s="63"/>
      <c r="B32" s="74" t="s">
        <v>328</v>
      </c>
      <c r="C32" s="70"/>
      <c r="D32" s="72"/>
      <c r="E32" s="72" t="s">
        <v>355</v>
      </c>
      <c r="F32" s="72" t="s">
        <v>356</v>
      </c>
      <c r="G32" s="72" t="s">
        <v>357</v>
      </c>
      <c r="H32" s="70" t="s">
        <v>358</v>
      </c>
      <c r="I32" s="72" t="s">
        <v>359</v>
      </c>
      <c r="J32" s="11" t="s">
        <v>8</v>
      </c>
    </row>
    <row r="33" spans="1:10" ht="26.25">
      <c r="A33" s="63">
        <v>15</v>
      </c>
      <c r="B33" s="75" t="s">
        <v>336</v>
      </c>
      <c r="C33" s="70"/>
      <c r="D33" s="70"/>
      <c r="E33" s="86" t="s">
        <v>360</v>
      </c>
      <c r="F33" s="86" t="s">
        <v>360</v>
      </c>
      <c r="G33" s="87" t="s">
        <v>357</v>
      </c>
      <c r="H33" s="88" t="s">
        <v>361</v>
      </c>
      <c r="I33" s="72" t="s">
        <v>359</v>
      </c>
      <c r="J33" s="11" t="s">
        <v>9</v>
      </c>
    </row>
    <row r="34" spans="1:10">
      <c r="A34" s="63">
        <v>16</v>
      </c>
      <c r="B34" s="75" t="s">
        <v>339</v>
      </c>
      <c r="C34" s="70"/>
      <c r="D34" s="70"/>
      <c r="E34" s="77"/>
      <c r="F34" s="77"/>
      <c r="G34" s="77"/>
      <c r="H34" s="77"/>
      <c r="I34" s="77"/>
    </row>
    <row r="35" spans="1:10">
      <c r="A35" s="63">
        <v>17</v>
      </c>
      <c r="B35" s="62" t="s">
        <v>340</v>
      </c>
      <c r="C35" s="70"/>
      <c r="D35" s="70"/>
      <c r="E35" s="77"/>
      <c r="F35" s="77"/>
      <c r="G35" s="77"/>
      <c r="H35" s="77"/>
      <c r="I35" s="77"/>
    </row>
    <row r="36" spans="1:10">
      <c r="A36" s="63">
        <v>18</v>
      </c>
      <c r="B36" s="62" t="s">
        <v>341</v>
      </c>
      <c r="C36" s="70"/>
      <c r="D36" s="70"/>
      <c r="E36" s="77"/>
      <c r="F36" s="77"/>
      <c r="G36" s="77"/>
      <c r="H36" s="77"/>
      <c r="I36" s="77"/>
    </row>
    <row r="37" spans="1:10">
      <c r="A37" s="63">
        <v>19</v>
      </c>
      <c r="B37" s="62" t="s">
        <v>342</v>
      </c>
      <c r="C37" s="70"/>
      <c r="D37" s="70"/>
      <c r="E37" s="77"/>
      <c r="F37" s="77"/>
      <c r="G37" s="77"/>
      <c r="H37" s="77"/>
      <c r="I37" s="77"/>
    </row>
    <row r="38" spans="1:10">
      <c r="A38" s="63">
        <v>20</v>
      </c>
      <c r="B38" s="62" t="s">
        <v>343</v>
      </c>
      <c r="C38" s="70"/>
      <c r="D38" s="70"/>
      <c r="E38" s="77"/>
      <c r="F38" s="77"/>
      <c r="G38" s="77"/>
      <c r="H38" s="77"/>
      <c r="I38" s="77"/>
    </row>
    <row r="39" spans="1:10">
      <c r="A39" s="63">
        <v>21</v>
      </c>
      <c r="B39" s="62" t="s">
        <v>344</v>
      </c>
      <c r="C39" s="70"/>
      <c r="D39" s="70"/>
      <c r="E39" s="77"/>
      <c r="F39" s="77"/>
      <c r="G39" s="77"/>
      <c r="H39" s="77"/>
      <c r="I39" s="77"/>
    </row>
    <row r="40" spans="1:10">
      <c r="A40" s="63">
        <v>22</v>
      </c>
      <c r="B40" s="62" t="s">
        <v>345</v>
      </c>
      <c r="C40" s="70"/>
      <c r="D40" s="70"/>
      <c r="E40" s="77"/>
      <c r="F40" s="77"/>
      <c r="G40" s="77"/>
      <c r="H40" s="77"/>
      <c r="I40" s="77"/>
    </row>
    <row r="41" spans="1:10">
      <c r="A41" s="63">
        <v>23</v>
      </c>
      <c r="B41" s="62" t="s">
        <v>346</v>
      </c>
      <c r="C41" s="70"/>
      <c r="D41" s="70"/>
      <c r="E41" s="77"/>
      <c r="F41" s="77"/>
      <c r="G41" s="77"/>
      <c r="H41" s="77"/>
      <c r="I41" s="77"/>
    </row>
    <row r="42" spans="1:10">
      <c r="A42" s="63">
        <v>24</v>
      </c>
      <c r="B42" s="62" t="s">
        <v>347</v>
      </c>
      <c r="C42" s="70"/>
      <c r="D42" s="70"/>
      <c r="E42" s="77"/>
      <c r="F42" s="77"/>
      <c r="G42" s="77"/>
      <c r="H42" s="77"/>
      <c r="I42" s="77"/>
    </row>
    <row r="43" spans="1:10">
      <c r="A43" s="63">
        <v>25</v>
      </c>
      <c r="B43" s="62" t="s">
        <v>348</v>
      </c>
      <c r="C43" s="70"/>
      <c r="D43" s="70"/>
      <c r="E43" s="77"/>
      <c r="F43" s="77"/>
      <c r="G43" s="77"/>
      <c r="H43" s="77"/>
      <c r="I43" s="77"/>
    </row>
    <row r="44" spans="1:10">
      <c r="A44" s="63">
        <v>26</v>
      </c>
      <c r="B44" s="62" t="s">
        <v>349</v>
      </c>
      <c r="C44" s="70"/>
      <c r="D44" s="70"/>
      <c r="E44" s="77"/>
      <c r="F44" s="77"/>
      <c r="G44" s="77"/>
      <c r="H44" s="77"/>
      <c r="I44" s="77"/>
    </row>
    <row r="45" spans="1:10">
      <c r="A45" s="63">
        <v>27</v>
      </c>
      <c r="B45" s="62" t="s">
        <v>350</v>
      </c>
      <c r="C45" s="70"/>
      <c r="D45" s="70"/>
      <c r="E45" s="77"/>
      <c r="F45" s="77"/>
      <c r="G45" s="77"/>
      <c r="H45" s="77"/>
      <c r="I45" s="77"/>
    </row>
    <row r="46" spans="1:10" ht="15.75" thickBot="1">
      <c r="A46" s="63">
        <v>28</v>
      </c>
      <c r="B46" s="78" t="s">
        <v>351</v>
      </c>
      <c r="C46" s="79"/>
      <c r="D46" s="79"/>
      <c r="E46" s="79"/>
      <c r="F46" s="79"/>
      <c r="G46" s="79"/>
      <c r="H46" s="79"/>
      <c r="I46" s="79"/>
    </row>
    <row r="47" spans="1:10" ht="15.75" thickTop="1">
      <c r="A47" s="63"/>
      <c r="B47" s="62"/>
      <c r="C47" s="17"/>
      <c r="D47" s="17"/>
      <c r="E47" s="17"/>
      <c r="F47" s="17"/>
      <c r="G47" s="17"/>
      <c r="H47" s="17"/>
      <c r="I47" s="17"/>
    </row>
    <row r="48" spans="1:10">
      <c r="A48" s="63"/>
      <c r="B48" s="62"/>
      <c r="C48" s="80"/>
      <c r="D48" s="81"/>
      <c r="E48" s="81"/>
      <c r="F48" s="81"/>
      <c r="G48" s="80"/>
      <c r="H48" s="80"/>
      <c r="I48" s="80"/>
    </row>
    <row r="49" spans="1:10">
      <c r="A49" s="60"/>
      <c r="B49" s="17"/>
      <c r="C49" s="62"/>
      <c r="D49" s="17"/>
      <c r="E49" s="89"/>
      <c r="F49" s="62"/>
      <c r="G49" s="17"/>
      <c r="H49" s="62"/>
      <c r="I49" s="62"/>
    </row>
    <row r="50" spans="1:10">
      <c r="A50" s="63"/>
      <c r="B50" s="17"/>
      <c r="C50" s="62"/>
      <c r="D50" s="62"/>
      <c r="E50" s="72"/>
      <c r="F50" s="62"/>
      <c r="G50" s="17"/>
      <c r="H50" s="62"/>
      <c r="I50" s="62"/>
    </row>
    <row r="51" spans="1:10">
      <c r="A51" s="63"/>
      <c r="B51" s="17"/>
      <c r="C51" s="62"/>
      <c r="D51" s="17"/>
      <c r="E51" s="90"/>
      <c r="F51" s="62"/>
      <c r="G51" s="17"/>
      <c r="H51" s="62"/>
      <c r="I51" s="66" t="s">
        <v>362</v>
      </c>
    </row>
    <row r="52" spans="1:10">
      <c r="A52" s="63"/>
      <c r="B52" s="62"/>
      <c r="C52" s="80"/>
      <c r="D52" s="81"/>
      <c r="E52" s="81"/>
      <c r="F52" s="81"/>
      <c r="G52" s="80"/>
      <c r="H52" s="80"/>
      <c r="I52" s="80"/>
    </row>
    <row r="53" spans="1:10">
      <c r="A53" s="63"/>
      <c r="B53" s="91"/>
      <c r="C53" s="210" t="s">
        <v>363</v>
      </c>
      <c r="D53" s="211"/>
      <c r="E53" s="211"/>
      <c r="F53" s="211"/>
      <c r="G53" s="211"/>
      <c r="H53" s="211"/>
      <c r="I53" s="212"/>
    </row>
    <row r="54" spans="1:10" ht="51.75">
      <c r="A54" s="63" t="s">
        <v>313</v>
      </c>
      <c r="B54" s="72" t="s">
        <v>314</v>
      </c>
      <c r="C54" s="73" t="s">
        <v>364</v>
      </c>
      <c r="D54" s="73" t="s">
        <v>365</v>
      </c>
      <c r="E54" s="73" t="s">
        <v>366</v>
      </c>
      <c r="F54" s="73" t="s">
        <v>367</v>
      </c>
      <c r="G54" s="73" t="s">
        <v>368</v>
      </c>
      <c r="H54" s="73" t="s">
        <v>369</v>
      </c>
      <c r="I54" s="73" t="s">
        <v>370</v>
      </c>
    </row>
    <row r="55" spans="1:10">
      <c r="A55" s="63"/>
      <c r="B55" s="72" t="s">
        <v>276</v>
      </c>
      <c r="C55" s="73" t="s">
        <v>277</v>
      </c>
      <c r="D55" s="73" t="s">
        <v>322</v>
      </c>
      <c r="E55" s="73" t="s">
        <v>323</v>
      </c>
      <c r="F55" s="73" t="s">
        <v>324</v>
      </c>
      <c r="G55" s="73" t="s">
        <v>325</v>
      </c>
      <c r="H55" s="73" t="s">
        <v>326</v>
      </c>
      <c r="I55" s="73" t="s">
        <v>327</v>
      </c>
    </row>
    <row r="56" spans="1:10" ht="15.75">
      <c r="A56" s="63"/>
      <c r="B56" s="74" t="s">
        <v>328</v>
      </c>
      <c r="C56" s="70" t="s">
        <v>371</v>
      </c>
      <c r="D56" s="73" t="s">
        <v>372</v>
      </c>
      <c r="E56" s="73" t="s">
        <v>373</v>
      </c>
      <c r="F56" s="73" t="s">
        <v>373</v>
      </c>
      <c r="G56" s="73" t="s">
        <v>373</v>
      </c>
      <c r="H56" s="73" t="s">
        <v>373</v>
      </c>
      <c r="I56" s="73">
        <v>111.57</v>
      </c>
      <c r="J56" s="11" t="s">
        <v>8</v>
      </c>
    </row>
    <row r="57" spans="1:10" ht="15.75">
      <c r="A57" s="63">
        <v>1</v>
      </c>
      <c r="B57" s="75" t="s">
        <v>336</v>
      </c>
      <c r="C57" s="70" t="s">
        <v>371</v>
      </c>
      <c r="D57" s="73" t="s">
        <v>372</v>
      </c>
      <c r="E57" s="73" t="s">
        <v>373</v>
      </c>
      <c r="F57" s="73" t="s">
        <v>373</v>
      </c>
      <c r="G57" s="73" t="s">
        <v>373</v>
      </c>
      <c r="H57" s="73" t="s">
        <v>373</v>
      </c>
      <c r="I57" s="73">
        <v>111.57</v>
      </c>
      <c r="J57" s="11" t="s">
        <v>9</v>
      </c>
    </row>
    <row r="58" spans="1:10">
      <c r="A58" s="63">
        <v>2</v>
      </c>
      <c r="B58" s="75" t="s">
        <v>339</v>
      </c>
      <c r="C58" s="77"/>
      <c r="D58" s="77"/>
      <c r="E58" s="77"/>
      <c r="F58" s="77"/>
      <c r="G58" s="77"/>
      <c r="H58" s="77"/>
      <c r="I58" s="77"/>
    </row>
    <row r="59" spans="1:10">
      <c r="A59" s="63">
        <v>3</v>
      </c>
      <c r="B59" s="62" t="s">
        <v>340</v>
      </c>
      <c r="C59" s="77"/>
      <c r="D59" s="77"/>
      <c r="E59" s="77"/>
      <c r="F59" s="77"/>
      <c r="G59" s="77"/>
      <c r="H59" s="77"/>
      <c r="I59" s="77"/>
    </row>
    <row r="60" spans="1:10">
      <c r="A60" s="63">
        <v>4</v>
      </c>
      <c r="B60" s="62" t="s">
        <v>341</v>
      </c>
      <c r="C60" s="77"/>
      <c r="D60" s="77"/>
      <c r="E60" s="77"/>
      <c r="F60" s="77"/>
      <c r="G60" s="77"/>
      <c r="H60" s="77"/>
      <c r="I60" s="77"/>
    </row>
    <row r="61" spans="1:10">
      <c r="A61" s="63">
        <v>5</v>
      </c>
      <c r="B61" s="62" t="s">
        <v>342</v>
      </c>
      <c r="C61" s="77"/>
      <c r="D61" s="77"/>
      <c r="E61" s="77"/>
      <c r="F61" s="77"/>
      <c r="G61" s="77"/>
      <c r="H61" s="77"/>
      <c r="I61" s="77"/>
    </row>
    <row r="62" spans="1:10">
      <c r="A62" s="63">
        <v>6</v>
      </c>
      <c r="B62" s="62" t="s">
        <v>343</v>
      </c>
      <c r="C62" s="77"/>
      <c r="D62" s="77"/>
      <c r="E62" s="77"/>
      <c r="F62" s="77"/>
      <c r="G62" s="77"/>
      <c r="H62" s="77"/>
      <c r="I62" s="77"/>
    </row>
    <row r="63" spans="1:10">
      <c r="A63" s="63">
        <v>7</v>
      </c>
      <c r="B63" s="62" t="s">
        <v>344</v>
      </c>
      <c r="C63" s="77"/>
      <c r="D63" s="77"/>
      <c r="E63" s="77"/>
      <c r="F63" s="77"/>
      <c r="G63" s="77"/>
      <c r="H63" s="77"/>
      <c r="I63" s="77"/>
    </row>
    <row r="64" spans="1:10">
      <c r="A64" s="63">
        <v>8</v>
      </c>
      <c r="B64" s="62" t="s">
        <v>345</v>
      </c>
      <c r="C64" s="77"/>
      <c r="D64" s="77"/>
      <c r="E64" s="77"/>
      <c r="F64" s="77"/>
      <c r="G64" s="77"/>
      <c r="H64" s="77"/>
      <c r="I64" s="77"/>
    </row>
    <row r="65" spans="1:9">
      <c r="A65" s="63">
        <v>9</v>
      </c>
      <c r="B65" s="62" t="s">
        <v>346</v>
      </c>
      <c r="C65" s="77"/>
      <c r="D65" s="77"/>
      <c r="E65" s="77"/>
      <c r="F65" s="77"/>
      <c r="G65" s="77"/>
      <c r="H65" s="77"/>
      <c r="I65" s="77"/>
    </row>
    <row r="66" spans="1:9">
      <c r="A66" s="63">
        <v>10</v>
      </c>
      <c r="B66" s="62" t="s">
        <v>347</v>
      </c>
      <c r="C66" s="77"/>
      <c r="D66" s="77"/>
      <c r="E66" s="77"/>
      <c r="F66" s="77"/>
      <c r="G66" s="77"/>
      <c r="H66" s="77"/>
      <c r="I66" s="77"/>
    </row>
    <row r="67" spans="1:9">
      <c r="A67" s="63">
        <v>11</v>
      </c>
      <c r="B67" s="62" t="s">
        <v>348</v>
      </c>
      <c r="C67" s="77"/>
      <c r="D67" s="77"/>
      <c r="E67" s="77"/>
      <c r="F67" s="77"/>
      <c r="G67" s="77"/>
      <c r="H67" s="77"/>
      <c r="I67" s="77"/>
    </row>
    <row r="68" spans="1:9">
      <c r="A68" s="63">
        <v>12</v>
      </c>
      <c r="B68" s="62" t="s">
        <v>349</v>
      </c>
      <c r="C68" s="77"/>
      <c r="D68" s="77"/>
      <c r="E68" s="77"/>
      <c r="F68" s="77"/>
      <c r="G68" s="77"/>
      <c r="H68" s="77"/>
      <c r="I68" s="77"/>
    </row>
    <row r="69" spans="1:9">
      <c r="A69" s="63">
        <v>13</v>
      </c>
      <c r="B69" s="62" t="s">
        <v>350</v>
      </c>
      <c r="C69" s="77"/>
      <c r="D69" s="77"/>
      <c r="E69" s="92"/>
      <c r="F69" s="92"/>
      <c r="G69" s="92"/>
      <c r="H69" s="92"/>
      <c r="I69" s="77"/>
    </row>
    <row r="70" spans="1:9" ht="15.75" thickBot="1">
      <c r="A70" s="63">
        <v>14</v>
      </c>
      <c r="B70" s="74" t="s">
        <v>374</v>
      </c>
      <c r="C70" s="93"/>
      <c r="D70" s="94"/>
      <c r="E70" s="95"/>
      <c r="F70" s="95"/>
      <c r="G70" s="95"/>
      <c r="H70" s="95"/>
      <c r="I70" s="93"/>
    </row>
    <row r="71" spans="1:9" ht="15.75" thickTop="1">
      <c r="A71" s="63">
        <v>15</v>
      </c>
      <c r="B71" s="62" t="s">
        <v>375</v>
      </c>
      <c r="C71" s="17"/>
      <c r="D71" s="17"/>
      <c r="E71" s="17"/>
      <c r="F71" s="17"/>
      <c r="G71" s="17"/>
      <c r="H71" s="17"/>
      <c r="I71" s="81"/>
    </row>
    <row r="72" spans="1:9">
      <c r="A72" s="63"/>
      <c r="B72" s="63"/>
      <c r="C72" s="96"/>
      <c r="D72" s="96"/>
      <c r="E72" s="96"/>
      <c r="F72" s="96"/>
      <c r="G72" s="96"/>
      <c r="H72" s="17"/>
      <c r="I72" s="17"/>
    </row>
    <row r="73" spans="1:9">
      <c r="A73" s="63"/>
      <c r="B73" s="63"/>
      <c r="C73" s="96"/>
      <c r="D73" s="96"/>
      <c r="E73" s="96"/>
      <c r="F73" s="96"/>
      <c r="G73" s="96"/>
      <c r="H73" s="17"/>
      <c r="I73" s="17"/>
    </row>
    <row r="74" spans="1:9">
      <c r="A74" s="63"/>
      <c r="B74" s="50" t="s">
        <v>376</v>
      </c>
      <c r="C74" s="96"/>
      <c r="D74" s="96"/>
      <c r="E74" s="96"/>
      <c r="F74" s="96"/>
      <c r="G74" s="96"/>
      <c r="H74" s="17"/>
      <c r="I74" s="17"/>
    </row>
    <row r="75" spans="1:9" ht="115.5">
      <c r="A75" s="63">
        <f>+A70+1</f>
        <v>15</v>
      </c>
      <c r="B75" s="97" t="s">
        <v>377</v>
      </c>
      <c r="C75" s="98"/>
      <c r="D75" s="99" t="s">
        <v>378</v>
      </c>
      <c r="E75" s="99" t="s">
        <v>379</v>
      </c>
      <c r="F75" s="99" t="s">
        <v>380</v>
      </c>
      <c r="G75" s="99" t="s">
        <v>381</v>
      </c>
      <c r="H75" s="100" t="s">
        <v>382</v>
      </c>
      <c r="I75" s="100" t="s">
        <v>383</v>
      </c>
    </row>
    <row r="76" spans="1:9">
      <c r="A76" s="63">
        <v>16</v>
      </c>
      <c r="B76" s="17"/>
      <c r="C76" s="97" t="s">
        <v>384</v>
      </c>
      <c r="D76" s="101"/>
      <c r="E76" s="101"/>
      <c r="F76" s="101"/>
      <c r="G76" s="101"/>
      <c r="H76" s="101"/>
      <c r="I76" s="102"/>
    </row>
    <row r="77" spans="1:9">
      <c r="A77" s="63">
        <v>17</v>
      </c>
      <c r="B77" s="17"/>
      <c r="C77" s="97" t="s">
        <v>385</v>
      </c>
      <c r="D77" s="103"/>
      <c r="E77" s="101"/>
      <c r="F77" s="101"/>
      <c r="G77" s="101"/>
      <c r="H77" s="101"/>
      <c r="I77" s="102"/>
    </row>
    <row r="78" spans="1:9">
      <c r="A78" s="63">
        <v>18</v>
      </c>
      <c r="B78" s="17"/>
      <c r="C78" s="97" t="s">
        <v>386</v>
      </c>
      <c r="D78" s="103"/>
      <c r="E78" s="101"/>
      <c r="F78" s="104"/>
      <c r="G78" s="104"/>
      <c r="H78" s="101"/>
      <c r="I78" s="102"/>
    </row>
    <row r="79" spans="1:9">
      <c r="A79" s="63">
        <v>19</v>
      </c>
      <c r="B79" s="17"/>
      <c r="C79" s="97" t="s">
        <v>387</v>
      </c>
      <c r="D79" s="103"/>
      <c r="E79" s="101"/>
      <c r="F79" s="104"/>
      <c r="G79" s="104"/>
      <c r="H79" s="101"/>
      <c r="I79" s="102"/>
    </row>
    <row r="80" spans="1:9">
      <c r="A80" s="63">
        <v>20</v>
      </c>
      <c r="B80" s="17"/>
      <c r="C80" s="97" t="s">
        <v>388</v>
      </c>
      <c r="D80" s="103"/>
      <c r="E80" s="101"/>
      <c r="F80" s="104"/>
      <c r="G80" s="104"/>
      <c r="H80" s="101"/>
      <c r="I80" s="102"/>
    </row>
    <row r="81" spans="1:10">
      <c r="A81" s="63">
        <v>21</v>
      </c>
      <c r="B81" s="17"/>
      <c r="C81" s="105" t="s">
        <v>388</v>
      </c>
      <c r="D81" s="106"/>
      <c r="E81" s="107"/>
      <c r="F81" s="108"/>
      <c r="G81" s="108"/>
      <c r="H81" s="107"/>
      <c r="I81" s="109"/>
    </row>
    <row r="82" spans="1:10">
      <c r="A82" s="63">
        <v>22</v>
      </c>
      <c r="B82" s="17"/>
      <c r="C82" s="97" t="s">
        <v>389</v>
      </c>
      <c r="D82" s="103"/>
      <c r="E82" s="103"/>
      <c r="F82" s="103"/>
      <c r="G82" s="103"/>
      <c r="H82" s="103"/>
      <c r="I82" s="102"/>
    </row>
    <row r="83" spans="1:10">
      <c r="A83" s="60"/>
      <c r="B83" s="17"/>
      <c r="C83" s="62"/>
      <c r="D83" s="17"/>
      <c r="E83" s="89"/>
      <c r="F83" s="62"/>
      <c r="G83" s="17"/>
      <c r="H83" s="62"/>
      <c r="I83" s="62"/>
    </row>
    <row r="84" spans="1:10">
      <c r="A84" s="63"/>
      <c r="B84" s="17"/>
      <c r="C84" s="62"/>
      <c r="D84" s="62"/>
      <c r="E84" s="89"/>
      <c r="F84" s="62"/>
      <c r="G84" s="17"/>
      <c r="H84" s="62"/>
      <c r="I84" s="62"/>
    </row>
    <row r="85" spans="1:10">
      <c r="A85" s="63"/>
      <c r="B85" s="17"/>
      <c r="C85" s="62"/>
      <c r="D85" s="17"/>
      <c r="E85" s="89"/>
      <c r="F85" s="62"/>
      <c r="G85" s="17"/>
      <c r="I85" s="66" t="s">
        <v>390</v>
      </c>
    </row>
    <row r="86" spans="1:10">
      <c r="A86" s="63"/>
      <c r="B86" s="62"/>
      <c r="C86" s="80"/>
      <c r="D86" s="81"/>
      <c r="E86" s="81"/>
      <c r="F86" s="81"/>
      <c r="G86" s="80"/>
      <c r="I86" s="80"/>
    </row>
    <row r="87" spans="1:10">
      <c r="A87" s="63"/>
      <c r="B87" s="91"/>
      <c r="C87" s="210" t="s">
        <v>391</v>
      </c>
      <c r="D87" s="211"/>
      <c r="E87" s="211"/>
      <c r="F87" s="211"/>
      <c r="G87" s="110" t="s">
        <v>392</v>
      </c>
      <c r="I87" s="80"/>
    </row>
    <row r="88" spans="1:10" ht="77.25">
      <c r="A88" s="63" t="s">
        <v>313</v>
      </c>
      <c r="B88" s="72" t="s">
        <v>314</v>
      </c>
      <c r="C88" s="73" t="s">
        <v>393</v>
      </c>
      <c r="D88" s="73" t="s">
        <v>394</v>
      </c>
      <c r="E88" s="73" t="s">
        <v>395</v>
      </c>
      <c r="F88" s="73" t="s">
        <v>396</v>
      </c>
      <c r="G88" s="73"/>
      <c r="I88" s="84"/>
    </row>
    <row r="89" spans="1:10">
      <c r="A89" s="63"/>
      <c r="B89" s="72" t="s">
        <v>276</v>
      </c>
      <c r="C89" s="73" t="s">
        <v>277</v>
      </c>
      <c r="D89" s="73" t="s">
        <v>322</v>
      </c>
      <c r="E89" s="73" t="s">
        <v>323</v>
      </c>
      <c r="F89" s="73" t="s">
        <v>324</v>
      </c>
      <c r="G89" s="50" t="s">
        <v>325</v>
      </c>
      <c r="I89" s="85"/>
    </row>
    <row r="90" spans="1:10" ht="15.75">
      <c r="A90" s="63"/>
      <c r="B90" s="74" t="s">
        <v>328</v>
      </c>
      <c r="C90" s="72" t="s">
        <v>397</v>
      </c>
      <c r="D90" s="72" t="s">
        <v>398</v>
      </c>
      <c r="E90" s="72" t="s">
        <v>399</v>
      </c>
      <c r="F90" s="72" t="s">
        <v>400</v>
      </c>
      <c r="G90" s="73"/>
      <c r="I90" s="70"/>
      <c r="J90" s="11" t="s">
        <v>8</v>
      </c>
    </row>
    <row r="91" spans="1:10" ht="15.75">
      <c r="A91" s="63">
        <v>1</v>
      </c>
      <c r="B91" s="75" t="s">
        <v>336</v>
      </c>
      <c r="C91" s="72" t="s">
        <v>397</v>
      </c>
      <c r="D91" s="72" t="s">
        <v>398</v>
      </c>
      <c r="E91" s="72" t="s">
        <v>399</v>
      </c>
      <c r="F91" s="87" t="s">
        <v>400</v>
      </c>
      <c r="G91" s="73"/>
      <c r="I91" s="70"/>
      <c r="J91" s="11" t="s">
        <v>9</v>
      </c>
    </row>
    <row r="92" spans="1:10">
      <c r="A92" s="63">
        <v>2</v>
      </c>
      <c r="B92" s="75" t="s">
        <v>339</v>
      </c>
      <c r="C92" s="77"/>
      <c r="D92" s="77"/>
      <c r="E92" s="77"/>
      <c r="F92" s="77"/>
      <c r="G92" s="73"/>
      <c r="I92" s="70"/>
    </row>
    <row r="93" spans="1:10">
      <c r="A93" s="63">
        <v>3</v>
      </c>
      <c r="B93" s="62" t="s">
        <v>340</v>
      </c>
      <c r="C93" s="77"/>
      <c r="D93" s="77"/>
      <c r="E93" s="77"/>
      <c r="F93" s="77"/>
      <c r="G93" s="73"/>
      <c r="I93" s="70"/>
    </row>
    <row r="94" spans="1:10">
      <c r="A94" s="63">
        <v>4</v>
      </c>
      <c r="B94" s="62" t="s">
        <v>341</v>
      </c>
      <c r="C94" s="77"/>
      <c r="D94" s="77"/>
      <c r="E94" s="77"/>
      <c r="F94" s="77"/>
      <c r="G94" s="73"/>
      <c r="I94" s="70"/>
    </row>
    <row r="95" spans="1:10">
      <c r="A95" s="63">
        <v>5</v>
      </c>
      <c r="B95" s="62" t="s">
        <v>342</v>
      </c>
      <c r="C95" s="77"/>
      <c r="D95" s="77"/>
      <c r="E95" s="77"/>
      <c r="F95" s="77"/>
      <c r="G95" s="73"/>
      <c r="I95" s="70"/>
    </row>
    <row r="96" spans="1:10">
      <c r="A96" s="63">
        <v>6</v>
      </c>
      <c r="B96" s="62" t="s">
        <v>343</v>
      </c>
      <c r="C96" s="77"/>
      <c r="D96" s="77"/>
      <c r="E96" s="77"/>
      <c r="F96" s="77"/>
      <c r="G96" s="73"/>
      <c r="I96" s="70"/>
    </row>
    <row r="97" spans="1:10">
      <c r="A97" s="63">
        <v>7</v>
      </c>
      <c r="B97" s="62" t="s">
        <v>344</v>
      </c>
      <c r="C97" s="77"/>
      <c r="D97" s="77"/>
      <c r="E97" s="77"/>
      <c r="F97" s="77"/>
      <c r="G97" s="73"/>
      <c r="I97" s="70"/>
    </row>
    <row r="98" spans="1:10">
      <c r="A98" s="63">
        <v>8</v>
      </c>
      <c r="B98" s="62" t="s">
        <v>345</v>
      </c>
      <c r="C98" s="77"/>
      <c r="D98" s="77"/>
      <c r="E98" s="77"/>
      <c r="F98" s="77"/>
      <c r="G98" s="73"/>
      <c r="I98" s="70"/>
    </row>
    <row r="99" spans="1:10">
      <c r="A99" s="63">
        <v>9</v>
      </c>
      <c r="B99" s="62" t="s">
        <v>346</v>
      </c>
      <c r="C99" s="77"/>
      <c r="D99" s="77"/>
      <c r="E99" s="77"/>
      <c r="F99" s="77"/>
      <c r="G99" s="73"/>
      <c r="I99" s="70"/>
    </row>
    <row r="100" spans="1:10">
      <c r="A100" s="63">
        <v>10</v>
      </c>
      <c r="B100" s="62" t="s">
        <v>347</v>
      </c>
      <c r="C100" s="77"/>
      <c r="D100" s="77"/>
      <c r="E100" s="77"/>
      <c r="F100" s="77"/>
      <c r="G100" s="73"/>
      <c r="I100" s="70"/>
    </row>
    <row r="101" spans="1:10">
      <c r="A101" s="63">
        <v>11</v>
      </c>
      <c r="B101" s="62" t="s">
        <v>348</v>
      </c>
      <c r="C101" s="77"/>
      <c r="D101" s="77"/>
      <c r="E101" s="77"/>
      <c r="F101" s="77"/>
      <c r="G101" s="73"/>
      <c r="I101" s="70"/>
    </row>
    <row r="102" spans="1:10">
      <c r="A102" s="63">
        <v>12</v>
      </c>
      <c r="B102" s="62" t="s">
        <v>349</v>
      </c>
      <c r="C102" s="77"/>
      <c r="D102" s="77"/>
      <c r="E102" s="77"/>
      <c r="F102" s="77"/>
      <c r="G102" s="73"/>
      <c r="I102" s="70"/>
    </row>
    <row r="103" spans="1:10">
      <c r="A103" s="63">
        <v>13</v>
      </c>
      <c r="B103" s="62" t="s">
        <v>350</v>
      </c>
      <c r="C103" s="77"/>
      <c r="D103" s="77"/>
      <c r="E103" s="77"/>
      <c r="F103" s="77"/>
      <c r="G103" s="73"/>
      <c r="I103" s="70"/>
    </row>
    <row r="104" spans="1:10">
      <c r="A104" s="63">
        <v>14</v>
      </c>
      <c r="B104" s="74" t="s">
        <v>374</v>
      </c>
      <c r="C104" s="111"/>
      <c r="D104" s="111"/>
      <c r="E104" s="111"/>
      <c r="F104" s="111"/>
      <c r="G104" s="73"/>
    </row>
    <row r="105" spans="1:10">
      <c r="A105" s="63">
        <v>15</v>
      </c>
      <c r="B105" s="74" t="s">
        <v>401</v>
      </c>
      <c r="C105" s="112" t="s">
        <v>402</v>
      </c>
      <c r="D105" s="112" t="s">
        <v>403</v>
      </c>
      <c r="E105" s="112" t="s">
        <v>404</v>
      </c>
      <c r="F105" s="113"/>
      <c r="G105" s="73"/>
      <c r="I105" s="70"/>
    </row>
    <row r="106" spans="1:10">
      <c r="A106" s="63">
        <v>16</v>
      </c>
      <c r="B106" s="74" t="s">
        <v>405</v>
      </c>
      <c r="C106" s="114"/>
      <c r="D106" s="114"/>
      <c r="E106" s="114"/>
      <c r="F106" s="113"/>
      <c r="G106" s="73"/>
      <c r="I106" s="70"/>
    </row>
    <row r="107" spans="1:10" ht="15.75" thickBot="1">
      <c r="A107" s="63">
        <v>17</v>
      </c>
      <c r="B107" s="74" t="s">
        <v>406</v>
      </c>
      <c r="C107" s="79"/>
      <c r="D107" s="79"/>
      <c r="E107" s="79"/>
      <c r="F107" s="79"/>
      <c r="G107" s="73"/>
      <c r="I107" s="70"/>
    </row>
    <row r="108" spans="1:10" ht="16.5" thickTop="1">
      <c r="A108" s="63">
        <v>18</v>
      </c>
      <c r="B108" s="63"/>
      <c r="C108" s="96"/>
      <c r="D108" s="96"/>
      <c r="E108" s="96"/>
      <c r="F108" s="96"/>
      <c r="G108" s="115"/>
      <c r="I108" s="11" t="s">
        <v>8</v>
      </c>
      <c r="J108" s="11" t="s">
        <v>9</v>
      </c>
    </row>
    <row r="109" spans="1:10">
      <c r="A109" s="63">
        <v>19</v>
      </c>
      <c r="B109" s="116" t="s">
        <v>407</v>
      </c>
      <c r="C109" s="116"/>
      <c r="D109" s="116"/>
      <c r="E109" s="96"/>
      <c r="F109" s="96"/>
      <c r="G109" s="101"/>
      <c r="I109" s="17" t="s">
        <v>165</v>
      </c>
      <c r="J109" s="17" t="s">
        <v>165</v>
      </c>
    </row>
    <row r="110" spans="1:10">
      <c r="A110" s="63">
        <v>20</v>
      </c>
      <c r="B110" s="116" t="s">
        <v>408</v>
      </c>
      <c r="C110" s="116"/>
      <c r="D110" s="116"/>
      <c r="E110" s="96"/>
      <c r="F110" s="96"/>
      <c r="G110" s="101"/>
      <c r="I110" s="17" t="s">
        <v>165</v>
      </c>
      <c r="J110" s="17" t="s">
        <v>165</v>
      </c>
    </row>
    <row r="111" spans="1:10">
      <c r="A111" s="63">
        <v>21</v>
      </c>
      <c r="B111" s="116" t="s">
        <v>409</v>
      </c>
      <c r="C111" s="96"/>
      <c r="D111" s="96"/>
      <c r="E111" s="37" t="s">
        <v>410</v>
      </c>
      <c r="F111" s="96"/>
      <c r="G111" s="101"/>
      <c r="I111" s="17" t="s">
        <v>410</v>
      </c>
      <c r="J111" s="17" t="s">
        <v>410</v>
      </c>
    </row>
    <row r="112" spans="1:10">
      <c r="A112" s="63">
        <v>22</v>
      </c>
      <c r="B112" s="116" t="s">
        <v>411</v>
      </c>
      <c r="C112" s="117" t="s">
        <v>412</v>
      </c>
      <c r="D112" s="96"/>
      <c r="E112" s="96"/>
      <c r="F112" s="96"/>
      <c r="G112" s="101"/>
      <c r="I112" s="17" t="s">
        <v>412</v>
      </c>
      <c r="J112" s="17" t="s">
        <v>412</v>
      </c>
    </row>
    <row r="113" spans="1:9">
      <c r="A113" s="63">
        <v>23</v>
      </c>
      <c r="B113" s="118" t="s">
        <v>413</v>
      </c>
      <c r="C113" s="119"/>
      <c r="D113" s="120"/>
      <c r="E113" s="120"/>
      <c r="F113" s="120"/>
      <c r="G113" s="101"/>
      <c r="I113" s="17"/>
    </row>
    <row r="114" spans="1:9">
      <c r="G114" s="101"/>
    </row>
    <row r="115" spans="1:9">
      <c r="A115" s="1" t="s">
        <v>269</v>
      </c>
      <c r="B115" s="1" t="s">
        <v>270</v>
      </c>
      <c r="C115" s="1"/>
    </row>
    <row r="116" spans="1:9">
      <c r="A116" s="1" t="s">
        <v>414</v>
      </c>
      <c r="B116" s="121" t="s">
        <v>415</v>
      </c>
    </row>
    <row r="117" spans="1:9">
      <c r="A117" s="1" t="s">
        <v>416</v>
      </c>
      <c r="B117" s="1" t="s">
        <v>417</v>
      </c>
    </row>
  </sheetData>
  <mergeCells count="4">
    <mergeCell ref="C5:G5"/>
    <mergeCell ref="E28:I28"/>
    <mergeCell ref="C53:I53"/>
    <mergeCell ref="C87:F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FA41-4343-4138-9FF4-5FA446C7E66E}">
  <sheetPr>
    <tabColor theme="9" tint="0.59999389629810485"/>
  </sheetPr>
  <dimension ref="A4:D272"/>
  <sheetViews>
    <sheetView workbookViewId="0">
      <selection activeCell="A262" sqref="A262"/>
    </sheetView>
  </sheetViews>
  <sheetFormatPr defaultRowHeight="15"/>
  <cols>
    <col min="1" max="1" width="5.42578125" style="1" customWidth="1"/>
    <col min="2" max="2" width="61.42578125" style="1" customWidth="1"/>
    <col min="3" max="3" width="47" style="1" bestFit="1" customWidth="1"/>
    <col min="4" max="4" width="47" bestFit="1" customWidth="1"/>
  </cols>
  <sheetData>
    <row r="4" spans="1:4">
      <c r="B4" s="3" t="s">
        <v>0</v>
      </c>
      <c r="C4" s="4" t="s">
        <v>1</v>
      </c>
    </row>
    <row r="5" spans="1:4">
      <c r="C5" s="6" t="s">
        <v>3</v>
      </c>
    </row>
    <row r="6" spans="1:4">
      <c r="C6" s="8"/>
    </row>
    <row r="7" spans="1:4">
      <c r="C7" s="9" t="s">
        <v>5</v>
      </c>
    </row>
    <row r="8" spans="1:4">
      <c r="A8" s="4" t="s">
        <v>6</v>
      </c>
    </row>
    <row r="9" spans="1:4" ht="16.5" thickBot="1">
      <c r="A9" s="10" t="s">
        <v>7</v>
      </c>
      <c r="C9" s="11" t="s">
        <v>8</v>
      </c>
      <c r="D9" s="11" t="s">
        <v>9</v>
      </c>
    </row>
    <row r="10" spans="1:4">
      <c r="A10" s="4">
        <v>1</v>
      </c>
      <c r="B10" s="1" t="s">
        <v>418</v>
      </c>
      <c r="D10" s="1"/>
    </row>
    <row r="11" spans="1:4">
      <c r="A11" s="4"/>
      <c r="D11" s="1"/>
    </row>
    <row r="12" spans="1:4">
      <c r="A12" s="4" t="s">
        <v>11</v>
      </c>
      <c r="B12" s="1" t="s">
        <v>12</v>
      </c>
      <c r="C12" s="8"/>
      <c r="D12" s="8"/>
    </row>
    <row r="13" spans="1:4">
      <c r="A13" s="4">
        <v>2</v>
      </c>
      <c r="B13" s="1" t="s">
        <v>14</v>
      </c>
      <c r="C13" s="8" t="s">
        <v>419</v>
      </c>
      <c r="D13" s="8" t="s">
        <v>419</v>
      </c>
    </row>
    <row r="14" spans="1:4">
      <c r="A14" s="4">
        <v>3</v>
      </c>
      <c r="B14" s="1" t="s">
        <v>16</v>
      </c>
      <c r="C14" s="8" t="s">
        <v>420</v>
      </c>
      <c r="D14" s="8" t="s">
        <v>420</v>
      </c>
    </row>
    <row r="15" spans="1:4">
      <c r="A15" s="4">
        <v>4</v>
      </c>
      <c r="B15" s="17" t="s">
        <v>18</v>
      </c>
      <c r="C15" s="17"/>
      <c r="D15" s="17"/>
    </row>
    <row r="16" spans="1:4">
      <c r="A16" s="4">
        <v>5</v>
      </c>
      <c r="B16" s="17" t="s">
        <v>18</v>
      </c>
      <c r="C16" s="17"/>
      <c r="D16" s="17"/>
    </row>
    <row r="17" spans="1:4">
      <c r="A17" s="4">
        <v>6</v>
      </c>
      <c r="B17" s="1" t="s">
        <v>19</v>
      </c>
      <c r="D17" s="1"/>
    </row>
    <row r="18" spans="1:4">
      <c r="A18" s="4"/>
      <c r="D18" s="1"/>
    </row>
    <row r="19" spans="1:4">
      <c r="A19" s="4" t="s">
        <v>421</v>
      </c>
      <c r="B19" s="1" t="s">
        <v>422</v>
      </c>
      <c r="C19" s="1" t="s">
        <v>423</v>
      </c>
      <c r="D19" s="1" t="s">
        <v>423</v>
      </c>
    </row>
    <row r="20" spans="1:4">
      <c r="A20" s="4"/>
      <c r="D20" s="1"/>
    </row>
    <row r="21" spans="1:4">
      <c r="A21" s="4">
        <v>7</v>
      </c>
      <c r="B21" s="1" t="s">
        <v>21</v>
      </c>
      <c r="C21" s="1" t="s">
        <v>424</v>
      </c>
      <c r="D21" s="1" t="s">
        <v>424</v>
      </c>
    </row>
    <row r="22" spans="1:4">
      <c r="A22" s="4"/>
      <c r="D22" s="1"/>
    </row>
    <row r="23" spans="1:4">
      <c r="A23" s="4" t="s">
        <v>425</v>
      </c>
      <c r="B23" s="1" t="s">
        <v>426</v>
      </c>
      <c r="C23" s="1" t="s">
        <v>427</v>
      </c>
      <c r="D23" s="1" t="s">
        <v>427</v>
      </c>
    </row>
    <row r="24" spans="1:4">
      <c r="A24" s="4"/>
      <c r="D24" s="1"/>
    </row>
    <row r="25" spans="1:4">
      <c r="A25" s="4"/>
      <c r="B25" s="1" t="s">
        <v>23</v>
      </c>
      <c r="D25" s="1"/>
    </row>
    <row r="26" spans="1:4">
      <c r="A26" s="4">
        <v>8</v>
      </c>
      <c r="B26" s="1" t="s">
        <v>24</v>
      </c>
      <c r="C26" s="1" t="s">
        <v>428</v>
      </c>
      <c r="D26" s="1" t="s">
        <v>428</v>
      </c>
    </row>
    <row r="27" spans="1:4">
      <c r="A27" s="4">
        <v>9</v>
      </c>
      <c r="C27" s="8"/>
      <c r="D27" s="8"/>
    </row>
    <row r="28" spans="1:4">
      <c r="A28" s="4">
        <v>10</v>
      </c>
      <c r="B28" s="8" t="s">
        <v>26</v>
      </c>
      <c r="C28" s="8"/>
      <c r="D28" s="8"/>
    </row>
    <row r="29" spans="1:4">
      <c r="A29" s="4">
        <v>11</v>
      </c>
      <c r="B29" s="1" t="s">
        <v>27</v>
      </c>
      <c r="D29" s="1"/>
    </row>
    <row r="30" spans="1:4">
      <c r="A30" s="4">
        <v>12</v>
      </c>
      <c r="B30" s="1" t="s">
        <v>28</v>
      </c>
      <c r="C30" s="1" t="s">
        <v>29</v>
      </c>
      <c r="D30" s="1" t="s">
        <v>29</v>
      </c>
    </row>
    <row r="31" spans="1:4">
      <c r="A31" s="4">
        <v>13</v>
      </c>
      <c r="B31" s="1" t="s">
        <v>30</v>
      </c>
      <c r="C31" s="1" t="s">
        <v>31</v>
      </c>
      <c r="D31" s="1" t="s">
        <v>31</v>
      </c>
    </row>
    <row r="32" spans="1:4">
      <c r="A32" s="4">
        <v>14</v>
      </c>
      <c r="B32" s="1" t="s">
        <v>32</v>
      </c>
      <c r="C32" s="1" t="s">
        <v>33</v>
      </c>
      <c r="D32" s="1" t="s">
        <v>33</v>
      </c>
    </row>
    <row r="33" spans="1:4">
      <c r="A33" s="4">
        <v>15</v>
      </c>
      <c r="B33" s="1" t="s">
        <v>34</v>
      </c>
      <c r="C33" s="1" t="s">
        <v>35</v>
      </c>
      <c r="D33" s="1" t="s">
        <v>35</v>
      </c>
    </row>
    <row r="34" spans="1:4">
      <c r="A34" s="4">
        <v>16</v>
      </c>
      <c r="B34" s="1" t="s">
        <v>36</v>
      </c>
      <c r="C34" s="1" t="s">
        <v>37</v>
      </c>
      <c r="D34" s="1" t="s">
        <v>37</v>
      </c>
    </row>
    <row r="35" spans="1:4">
      <c r="A35" s="4">
        <v>17</v>
      </c>
      <c r="B35" s="1" t="s">
        <v>38</v>
      </c>
      <c r="C35" s="1" t="s">
        <v>39</v>
      </c>
      <c r="D35" s="1" t="s">
        <v>39</v>
      </c>
    </row>
    <row r="36" spans="1:4">
      <c r="D36" s="1"/>
    </row>
    <row r="37" spans="1:4">
      <c r="D37" s="1"/>
    </row>
    <row r="38" spans="1:4">
      <c r="D38" s="1"/>
    </row>
    <row r="39" spans="1:4">
      <c r="B39" s="3" t="s">
        <v>0</v>
      </c>
      <c r="C39" s="4" t="s">
        <v>429</v>
      </c>
      <c r="D39" s="4" t="s">
        <v>429</v>
      </c>
    </row>
    <row r="40" spans="1:4">
      <c r="C40" s="6" t="s">
        <v>430</v>
      </c>
      <c r="D40" s="6" t="s">
        <v>430</v>
      </c>
    </row>
    <row r="41" spans="1:4">
      <c r="C41" s="8"/>
      <c r="D41" s="8"/>
    </row>
    <row r="42" spans="1:4">
      <c r="A42" s="4"/>
      <c r="C42" s="50" t="str">
        <f>C7</f>
        <v>Cheyenne Light, Fuel &amp; Power</v>
      </c>
      <c r="D42" s="50">
        <f>D7</f>
        <v>0</v>
      </c>
    </row>
    <row r="43" spans="1:4">
      <c r="D43" s="1"/>
    </row>
    <row r="44" spans="1:4">
      <c r="B44" s="4" t="s">
        <v>41</v>
      </c>
      <c r="C44" s="4" t="s">
        <v>42</v>
      </c>
      <c r="D44" s="4" t="s">
        <v>42</v>
      </c>
    </row>
    <row r="45" spans="1:4">
      <c r="C45" s="13" t="s">
        <v>43</v>
      </c>
      <c r="D45" s="13" t="s">
        <v>43</v>
      </c>
    </row>
    <row r="46" spans="1:4">
      <c r="A46" s="4" t="s">
        <v>6</v>
      </c>
      <c r="C46" s="14" t="s">
        <v>44</v>
      </c>
      <c r="D46" s="14" t="s">
        <v>44</v>
      </c>
    </row>
    <row r="47" spans="1:4" ht="15.75" thickBot="1">
      <c r="A47" s="10" t="s">
        <v>7</v>
      </c>
      <c r="B47" s="2" t="s">
        <v>431</v>
      </c>
      <c r="C47" s="8"/>
      <c r="D47" s="8"/>
    </row>
    <row r="48" spans="1:4">
      <c r="A48" s="4"/>
      <c r="B48" s="1" t="s">
        <v>432</v>
      </c>
      <c r="C48" s="8"/>
      <c r="D48" s="8"/>
    </row>
    <row r="49" spans="1:4">
      <c r="A49" s="4">
        <v>1</v>
      </c>
      <c r="B49" s="1" t="s">
        <v>49</v>
      </c>
      <c r="C49" s="15" t="s">
        <v>433</v>
      </c>
      <c r="D49" s="15" t="s">
        <v>433</v>
      </c>
    </row>
    <row r="50" spans="1:4">
      <c r="A50" s="4">
        <v>2</v>
      </c>
      <c r="B50" s="1" t="s">
        <v>53</v>
      </c>
      <c r="C50" s="1" t="s">
        <v>434</v>
      </c>
      <c r="D50" s="1" t="s">
        <v>434</v>
      </c>
    </row>
    <row r="51" spans="1:4">
      <c r="A51" s="4">
        <v>3</v>
      </c>
      <c r="B51" s="1" t="s">
        <v>57</v>
      </c>
      <c r="C51" s="122" t="s">
        <v>435</v>
      </c>
      <c r="D51" s="122" t="s">
        <v>435</v>
      </c>
    </row>
    <row r="52" spans="1:4">
      <c r="C52" s="8"/>
      <c r="D52" s="8"/>
    </row>
    <row r="53" spans="1:4">
      <c r="B53" s="1" t="s">
        <v>436</v>
      </c>
      <c r="C53" s="8"/>
      <c r="D53" s="8"/>
    </row>
    <row r="54" spans="1:4">
      <c r="A54" s="4">
        <v>4</v>
      </c>
      <c r="B54" s="17" t="str">
        <f>+B49</f>
        <v xml:space="preserve">  Transmission</v>
      </c>
      <c r="C54" s="15" t="s">
        <v>437</v>
      </c>
      <c r="D54" s="15" t="s">
        <v>437</v>
      </c>
    </row>
    <row r="55" spans="1:4">
      <c r="A55" s="4">
        <v>5</v>
      </c>
      <c r="B55" s="17" t="str">
        <f>+B50</f>
        <v xml:space="preserve">  General &amp; Intangible</v>
      </c>
      <c r="C55" s="1" t="s">
        <v>438</v>
      </c>
      <c r="D55" s="1" t="s">
        <v>438</v>
      </c>
    </row>
    <row r="56" spans="1:4">
      <c r="A56" s="4">
        <v>6</v>
      </c>
      <c r="B56" s="1" t="s">
        <v>65</v>
      </c>
      <c r="C56" s="122" t="s">
        <v>435</v>
      </c>
      <c r="D56" s="134" t="s">
        <v>550</v>
      </c>
    </row>
    <row r="57" spans="1:4">
      <c r="A57" s="4"/>
      <c r="C57" s="8" t="s">
        <v>11</v>
      </c>
      <c r="D57" s="8" t="s">
        <v>11</v>
      </c>
    </row>
    <row r="58" spans="1:4">
      <c r="A58" s="4"/>
      <c r="B58" s="1" t="s">
        <v>67</v>
      </c>
      <c r="C58" s="8"/>
      <c r="D58" s="8"/>
    </row>
    <row r="59" spans="1:4">
      <c r="A59" s="4">
        <v>7</v>
      </c>
      <c r="B59" s="17" t="str">
        <f>+B54</f>
        <v xml:space="preserve">  Transmission</v>
      </c>
      <c r="C59" s="16" t="s">
        <v>439</v>
      </c>
      <c r="D59" s="16" t="s">
        <v>439</v>
      </c>
    </row>
    <row r="60" spans="1:4">
      <c r="A60" s="4">
        <v>8</v>
      </c>
      <c r="B60" s="17" t="str">
        <f>+B55</f>
        <v xml:space="preserve">  General &amp; Intangible</v>
      </c>
      <c r="C60" s="16" t="s">
        <v>440</v>
      </c>
      <c r="D60" s="16" t="s">
        <v>440</v>
      </c>
    </row>
    <row r="61" spans="1:4">
      <c r="A61" s="4">
        <v>9</v>
      </c>
      <c r="B61" s="1" t="s">
        <v>68</v>
      </c>
      <c r="C61" s="122" t="s">
        <v>441</v>
      </c>
      <c r="D61" s="122" t="s">
        <v>441</v>
      </c>
    </row>
    <row r="62" spans="1:4">
      <c r="A62" s="18"/>
      <c r="B62" s="19"/>
      <c r="C62" s="16"/>
      <c r="D62" s="16"/>
    </row>
    <row r="63" spans="1:4">
      <c r="A63" s="18">
        <v>10</v>
      </c>
      <c r="B63" s="20" t="s">
        <v>71</v>
      </c>
      <c r="C63" s="21" t="s">
        <v>442</v>
      </c>
      <c r="D63" s="21" t="s">
        <v>442</v>
      </c>
    </row>
    <row r="64" spans="1:4">
      <c r="A64" s="18"/>
      <c r="B64" s="22"/>
      <c r="C64" s="16"/>
      <c r="D64" s="16"/>
    </row>
    <row r="65" spans="1:4">
      <c r="A65" s="4"/>
      <c r="B65" s="1" t="s">
        <v>443</v>
      </c>
      <c r="C65" s="8"/>
      <c r="D65" s="8"/>
    </row>
    <row r="66" spans="1:4">
      <c r="A66" s="18">
        <v>11</v>
      </c>
      <c r="B66" s="17" t="s">
        <v>74</v>
      </c>
      <c r="C66" s="1" t="s">
        <v>444</v>
      </c>
      <c r="D66" s="1" t="s">
        <v>444</v>
      </c>
    </row>
    <row r="67" spans="1:4">
      <c r="A67" s="18">
        <v>12</v>
      </c>
      <c r="B67" s="17" t="s">
        <v>445</v>
      </c>
      <c r="C67" s="1" t="s">
        <v>446</v>
      </c>
      <c r="D67" s="1" t="s">
        <v>446</v>
      </c>
    </row>
    <row r="68" spans="1:4">
      <c r="A68" s="18">
        <v>13</v>
      </c>
      <c r="B68" s="17" t="s">
        <v>447</v>
      </c>
      <c r="C68" s="1" t="s">
        <v>448</v>
      </c>
      <c r="D68" s="1" t="s">
        <v>448</v>
      </c>
    </row>
    <row r="69" spans="1:4">
      <c r="A69" s="18">
        <v>14</v>
      </c>
      <c r="B69" s="19" t="s">
        <v>80</v>
      </c>
      <c r="C69" s="1" t="s">
        <v>449</v>
      </c>
      <c r="D69" s="1" t="s">
        <v>449</v>
      </c>
    </row>
    <row r="70" spans="1:4">
      <c r="A70" s="18" t="s">
        <v>450</v>
      </c>
      <c r="B70" s="19" t="s">
        <v>451</v>
      </c>
      <c r="C70" s="1" t="s">
        <v>452</v>
      </c>
      <c r="D70" s="1" t="s">
        <v>452</v>
      </c>
    </row>
    <row r="71" spans="1:4">
      <c r="A71" s="18">
        <v>15</v>
      </c>
      <c r="B71" s="22" t="s">
        <v>453</v>
      </c>
      <c r="D71" s="1"/>
    </row>
    <row r="72" spans="1:4">
      <c r="A72" s="18">
        <v>16</v>
      </c>
      <c r="B72" s="20" t="s">
        <v>85</v>
      </c>
      <c r="C72" s="1" t="s">
        <v>454</v>
      </c>
      <c r="D72" s="1" t="s">
        <v>454</v>
      </c>
    </row>
    <row r="73" spans="1:4">
      <c r="A73" s="18">
        <v>17</v>
      </c>
      <c r="B73" s="20" t="s">
        <v>88</v>
      </c>
      <c r="C73" s="1" t="s">
        <v>455</v>
      </c>
      <c r="D73" s="1" t="s">
        <v>455</v>
      </c>
    </row>
    <row r="74" spans="1:4">
      <c r="A74" s="18">
        <v>18</v>
      </c>
      <c r="B74" s="20" t="s">
        <v>456</v>
      </c>
      <c r="C74" s="1" t="s">
        <v>457</v>
      </c>
      <c r="D74" s="1" t="s">
        <v>457</v>
      </c>
    </row>
    <row r="75" spans="1:4">
      <c r="A75" s="18">
        <v>19</v>
      </c>
      <c r="B75" s="17" t="s">
        <v>93</v>
      </c>
      <c r="C75" s="1" t="s">
        <v>458</v>
      </c>
      <c r="D75" s="1" t="s">
        <v>458</v>
      </c>
    </row>
    <row r="76" spans="1:4">
      <c r="A76" s="4">
        <v>20</v>
      </c>
      <c r="B76" s="17" t="s">
        <v>459</v>
      </c>
      <c r="C76" s="1" t="s">
        <v>460</v>
      </c>
      <c r="D76" s="1" t="s">
        <v>460</v>
      </c>
    </row>
    <row r="77" spans="1:4">
      <c r="A77" s="4">
        <v>21</v>
      </c>
      <c r="B77" s="1" t="s">
        <v>97</v>
      </c>
      <c r="C77" s="122" t="s">
        <v>461</v>
      </c>
      <c r="D77" s="135" t="s">
        <v>551</v>
      </c>
    </row>
    <row r="78" spans="1:4">
      <c r="A78" s="4"/>
      <c r="C78" s="8"/>
      <c r="D78" s="8"/>
    </row>
    <row r="79" spans="1:4">
      <c r="A79" s="4">
        <v>22</v>
      </c>
      <c r="B79" s="1" t="s">
        <v>99</v>
      </c>
      <c r="C79" s="1" t="s">
        <v>462</v>
      </c>
      <c r="D79" s="1" t="s">
        <v>462</v>
      </c>
    </row>
    <row r="80" spans="1:4">
      <c r="A80" s="4"/>
      <c r="C80" s="8"/>
      <c r="D80" s="8"/>
    </row>
    <row r="81" spans="1:4">
      <c r="A81" s="4"/>
      <c r="B81" s="1" t="s">
        <v>101</v>
      </c>
      <c r="C81" s="16"/>
      <c r="D81" s="16"/>
    </row>
    <row r="82" spans="1:4">
      <c r="A82" s="4">
        <v>23</v>
      </c>
      <c r="B82" s="1" t="s">
        <v>463</v>
      </c>
      <c r="C82" s="22" t="s">
        <v>104</v>
      </c>
      <c r="D82" s="22" t="s">
        <v>104</v>
      </c>
    </row>
    <row r="83" spans="1:4">
      <c r="A83" s="4">
        <v>24</v>
      </c>
      <c r="B83" s="1" t="s">
        <v>105</v>
      </c>
      <c r="C83" s="23" t="s">
        <v>106</v>
      </c>
      <c r="D83" s="23" t="s">
        <v>106</v>
      </c>
    </row>
    <row r="84" spans="1:4">
      <c r="A84" s="4">
        <v>25</v>
      </c>
      <c r="B84" s="1" t="s">
        <v>107</v>
      </c>
      <c r="C84" s="15" t="s">
        <v>108</v>
      </c>
      <c r="D84" s="15" t="s">
        <v>108</v>
      </c>
    </row>
    <row r="85" spans="1:4">
      <c r="A85" s="4">
        <v>26</v>
      </c>
      <c r="B85" s="1" t="s">
        <v>109</v>
      </c>
      <c r="C85" s="16"/>
      <c r="D85" s="16"/>
    </row>
    <row r="86" spans="1:4">
      <c r="C86" s="8"/>
      <c r="D86" s="8"/>
    </row>
    <row r="87" spans="1:4">
      <c r="A87" s="4">
        <v>27</v>
      </c>
      <c r="B87" s="1" t="s">
        <v>464</v>
      </c>
      <c r="C87" s="8"/>
      <c r="D87" s="8"/>
    </row>
    <row r="88" spans="1:4">
      <c r="D88" s="1"/>
    </row>
    <row r="89" spans="1:4">
      <c r="D89" s="1"/>
    </row>
    <row r="90" spans="1:4">
      <c r="D90" s="1"/>
    </row>
    <row r="91" spans="1:4">
      <c r="D91" s="1"/>
    </row>
    <row r="92" spans="1:4">
      <c r="B92" s="3" t="s">
        <v>0</v>
      </c>
      <c r="C92" s="4" t="s">
        <v>429</v>
      </c>
      <c r="D92" s="4" t="s">
        <v>429</v>
      </c>
    </row>
    <row r="93" spans="1:4">
      <c r="C93" s="6" t="s">
        <v>430</v>
      </c>
      <c r="D93" s="6" t="s">
        <v>430</v>
      </c>
    </row>
    <row r="94" spans="1:4">
      <c r="C94" s="8"/>
      <c r="D94" s="8"/>
    </row>
    <row r="95" spans="1:4">
      <c r="A95" s="4"/>
      <c r="C95" s="50" t="str">
        <f>C7</f>
        <v>Cheyenne Light, Fuel &amp; Power</v>
      </c>
      <c r="D95" s="50">
        <f>D7</f>
        <v>0</v>
      </c>
    </row>
    <row r="96" spans="1:4">
      <c r="A96" s="4"/>
      <c r="D96" s="1"/>
    </row>
    <row r="97" spans="1:4">
      <c r="A97" s="4"/>
      <c r="B97" s="4" t="s">
        <v>41</v>
      </c>
      <c r="C97" s="4" t="s">
        <v>42</v>
      </c>
      <c r="D97" s="4" t="s">
        <v>42</v>
      </c>
    </row>
    <row r="98" spans="1:4">
      <c r="A98" s="4" t="s">
        <v>6</v>
      </c>
      <c r="C98" s="13" t="s">
        <v>43</v>
      </c>
      <c r="D98" s="13" t="s">
        <v>43</v>
      </c>
    </row>
    <row r="99" spans="1:4" ht="15.75" thickBot="1">
      <c r="A99" s="10" t="s">
        <v>7</v>
      </c>
      <c r="C99" s="14" t="s">
        <v>44</v>
      </c>
      <c r="D99" s="14" t="s">
        <v>44</v>
      </c>
    </row>
    <row r="100" spans="1:4">
      <c r="A100" s="4"/>
      <c r="B100" s="1" t="s">
        <v>114</v>
      </c>
      <c r="C100" s="8"/>
      <c r="D100" s="8"/>
    </row>
    <row r="101" spans="1:4">
      <c r="A101" s="4">
        <v>1</v>
      </c>
      <c r="B101" s="1" t="s">
        <v>115</v>
      </c>
      <c r="C101" s="1" t="s">
        <v>465</v>
      </c>
      <c r="D101" s="1" t="s">
        <v>465</v>
      </c>
    </row>
    <row r="102" spans="1:4">
      <c r="A102" s="4">
        <v>2</v>
      </c>
      <c r="B102" s="1" t="s">
        <v>466</v>
      </c>
      <c r="C102" s="1" t="s">
        <v>467</v>
      </c>
      <c r="D102" s="1" t="s">
        <v>467</v>
      </c>
    </row>
    <row r="103" spans="1:4">
      <c r="A103" s="4" t="s">
        <v>119</v>
      </c>
      <c r="B103" s="1" t="s">
        <v>120</v>
      </c>
      <c r="C103" s="1" t="s">
        <v>468</v>
      </c>
      <c r="D103" s="1" t="s">
        <v>468</v>
      </c>
    </row>
    <row r="104" spans="1:4">
      <c r="A104" s="4">
        <v>3</v>
      </c>
      <c r="B104" s="1" t="s">
        <v>122</v>
      </c>
      <c r="C104" s="1" t="s">
        <v>469</v>
      </c>
      <c r="D104" s="1" t="s">
        <v>469</v>
      </c>
    </row>
    <row r="105" spans="1:4">
      <c r="A105" s="4">
        <v>4</v>
      </c>
      <c r="B105" s="1" t="s">
        <v>124</v>
      </c>
      <c r="D105" s="1"/>
    </row>
    <row r="106" spans="1:4">
      <c r="A106" s="4">
        <v>5</v>
      </c>
      <c r="B106" s="1" t="s">
        <v>470</v>
      </c>
      <c r="C106" s="1" t="s">
        <v>471</v>
      </c>
      <c r="D106" s="1" t="s">
        <v>471</v>
      </c>
    </row>
    <row r="107" spans="1:4">
      <c r="A107" s="4" t="s">
        <v>127</v>
      </c>
      <c r="B107" s="1" t="s">
        <v>128</v>
      </c>
      <c r="C107" s="1" t="s">
        <v>472</v>
      </c>
      <c r="D107" s="1" t="s">
        <v>472</v>
      </c>
    </row>
    <row r="108" spans="1:4">
      <c r="A108" s="4" t="s">
        <v>130</v>
      </c>
      <c r="B108" s="1" t="s">
        <v>131</v>
      </c>
      <c r="C108" s="1" t="s">
        <v>473</v>
      </c>
      <c r="D108" s="1" t="s">
        <v>473</v>
      </c>
    </row>
    <row r="109" spans="1:4">
      <c r="A109" s="4" t="s">
        <v>133</v>
      </c>
      <c r="B109" s="1" t="s">
        <v>134</v>
      </c>
      <c r="C109" s="1" t="s">
        <v>474</v>
      </c>
      <c r="D109" s="1" t="s">
        <v>474</v>
      </c>
    </row>
    <row r="110" spans="1:4">
      <c r="A110" s="4">
        <v>6</v>
      </c>
      <c r="B110" s="1" t="s">
        <v>55</v>
      </c>
      <c r="C110" s="1" t="s">
        <v>475</v>
      </c>
      <c r="D110" s="1" t="s">
        <v>475</v>
      </c>
    </row>
    <row r="111" spans="1:4">
      <c r="A111" s="4">
        <v>7</v>
      </c>
      <c r="B111" s="1" t="s">
        <v>137</v>
      </c>
      <c r="C111" s="1" t="s">
        <v>476</v>
      </c>
      <c r="D111" s="1" t="s">
        <v>476</v>
      </c>
    </row>
    <row r="112" spans="1:4">
      <c r="A112" s="4">
        <v>8</v>
      </c>
      <c r="B112" s="1" t="s">
        <v>477</v>
      </c>
      <c r="D112" s="1"/>
    </row>
    <row r="113" spans="1:4">
      <c r="A113" s="4"/>
      <c r="C113" s="8"/>
      <c r="D113" s="8"/>
    </row>
    <row r="114" spans="1:4">
      <c r="A114" s="4"/>
      <c r="B114" s="1" t="s">
        <v>478</v>
      </c>
      <c r="C114" s="8"/>
      <c r="D114" s="8"/>
    </row>
    <row r="115" spans="1:4">
      <c r="A115" s="4">
        <v>9</v>
      </c>
      <c r="B115" s="17" t="str">
        <f>+B101</f>
        <v xml:space="preserve">  Transmission </v>
      </c>
      <c r="C115" s="15" t="s">
        <v>479</v>
      </c>
      <c r="D115" s="15" t="s">
        <v>479</v>
      </c>
    </row>
    <row r="116" spans="1:4">
      <c r="A116" s="4">
        <v>10</v>
      </c>
      <c r="B116" s="1" t="s">
        <v>143</v>
      </c>
      <c r="C116" s="1" t="s">
        <v>480</v>
      </c>
      <c r="D116" s="1" t="s">
        <v>480</v>
      </c>
    </row>
    <row r="117" spans="1:4">
      <c r="A117" s="4">
        <v>11</v>
      </c>
      <c r="B117" s="17" t="str">
        <f>+B110</f>
        <v xml:space="preserve">  Common</v>
      </c>
      <c r="C117" s="1" t="s">
        <v>481</v>
      </c>
      <c r="D117" s="1" t="s">
        <v>481</v>
      </c>
    </row>
    <row r="118" spans="1:4">
      <c r="A118" s="26" t="s">
        <v>146</v>
      </c>
      <c r="B118" s="20" t="s">
        <v>147</v>
      </c>
      <c r="C118" s="1" t="s">
        <v>482</v>
      </c>
      <c r="D118" s="1" t="s">
        <v>482</v>
      </c>
    </row>
    <row r="119" spans="1:4">
      <c r="A119" s="4">
        <v>12</v>
      </c>
      <c r="B119" s="1" t="s">
        <v>149</v>
      </c>
      <c r="C119" s="122" t="s">
        <v>150</v>
      </c>
      <c r="D119" s="122" t="s">
        <v>150</v>
      </c>
    </row>
    <row r="120" spans="1:4">
      <c r="A120" s="4"/>
      <c r="C120" s="8"/>
      <c r="D120" s="8"/>
    </row>
    <row r="121" spans="1:4">
      <c r="A121" s="4" t="s">
        <v>11</v>
      </c>
      <c r="B121" s="1" t="s">
        <v>483</v>
      </c>
      <c r="D121" s="1"/>
    </row>
    <row r="122" spans="1:4">
      <c r="A122" s="4"/>
      <c r="B122" s="1" t="s">
        <v>152</v>
      </c>
      <c r="D122" s="1"/>
    </row>
    <row r="123" spans="1:4">
      <c r="A123" s="4">
        <v>13</v>
      </c>
      <c r="B123" s="1" t="s">
        <v>153</v>
      </c>
      <c r="C123" s="1" t="s">
        <v>484</v>
      </c>
      <c r="D123" s="136" t="s">
        <v>552</v>
      </c>
    </row>
    <row r="124" spans="1:4">
      <c r="A124" s="4">
        <v>14</v>
      </c>
      <c r="B124" s="1" t="s">
        <v>156</v>
      </c>
      <c r="C124" s="1" t="s">
        <v>485</v>
      </c>
      <c r="D124" s="136" t="s">
        <v>553</v>
      </c>
    </row>
    <row r="125" spans="1:4">
      <c r="A125" s="4">
        <v>15</v>
      </c>
      <c r="B125" s="1" t="s">
        <v>157</v>
      </c>
      <c r="C125" s="1" t="s">
        <v>11</v>
      </c>
      <c r="D125" s="1"/>
    </row>
    <row r="126" spans="1:4">
      <c r="A126" s="4">
        <v>16</v>
      </c>
      <c r="B126" s="1" t="s">
        <v>158</v>
      </c>
      <c r="C126" s="1" t="s">
        <v>486</v>
      </c>
      <c r="D126" s="136" t="s">
        <v>554</v>
      </c>
    </row>
    <row r="127" spans="1:4">
      <c r="A127" s="4">
        <v>17</v>
      </c>
      <c r="B127" s="1" t="s">
        <v>159</v>
      </c>
      <c r="C127" s="1" t="s">
        <v>487</v>
      </c>
      <c r="D127" s="136" t="s">
        <v>555</v>
      </c>
    </row>
    <row r="128" spans="1:4">
      <c r="A128" s="4">
        <v>18</v>
      </c>
      <c r="B128" s="1" t="s">
        <v>231</v>
      </c>
      <c r="C128" s="1" t="s">
        <v>488</v>
      </c>
      <c r="D128" s="136" t="s">
        <v>556</v>
      </c>
    </row>
    <row r="129" spans="1:4">
      <c r="A129" s="4">
        <v>19</v>
      </c>
      <c r="B129" s="1" t="s">
        <v>161</v>
      </c>
      <c r="D129" s="1"/>
    </row>
    <row r="130" spans="1:4">
      <c r="A130" s="4">
        <v>20</v>
      </c>
      <c r="B130" s="1" t="s">
        <v>162</v>
      </c>
      <c r="C130" s="122" t="s">
        <v>163</v>
      </c>
      <c r="D130" s="122" t="s">
        <v>163</v>
      </c>
    </row>
    <row r="131" spans="1:4">
      <c r="A131" s="4"/>
      <c r="C131" s="8"/>
      <c r="D131" s="8"/>
    </row>
    <row r="132" spans="1:4">
      <c r="A132" s="4" t="s">
        <v>11</v>
      </c>
      <c r="B132" s="1" t="s">
        <v>164</v>
      </c>
      <c r="C132" s="8" t="s">
        <v>489</v>
      </c>
      <c r="D132" s="8" t="s">
        <v>489</v>
      </c>
    </row>
    <row r="133" spans="1:4">
      <c r="A133" s="4">
        <v>21</v>
      </c>
      <c r="B133" s="29" t="s">
        <v>166</v>
      </c>
      <c r="C133" s="8"/>
      <c r="D133" s="8"/>
    </row>
    <row r="134" spans="1:4">
      <c r="A134" s="4">
        <v>22</v>
      </c>
      <c r="B134" s="1" t="s">
        <v>167</v>
      </c>
      <c r="C134" s="8"/>
      <c r="D134" s="8"/>
    </row>
    <row r="135" spans="1:4">
      <c r="A135" s="4"/>
      <c r="B135" s="1" t="s">
        <v>168</v>
      </c>
      <c r="C135" s="8"/>
      <c r="D135" s="8"/>
    </row>
    <row r="136" spans="1:4">
      <c r="A136" s="4"/>
      <c r="B136" s="1" t="s">
        <v>490</v>
      </c>
      <c r="C136" s="8"/>
      <c r="D136" s="8"/>
    </row>
    <row r="137" spans="1:4">
      <c r="A137" s="4">
        <v>23</v>
      </c>
      <c r="B137" s="29" t="s">
        <v>170</v>
      </c>
      <c r="C137" s="8"/>
      <c r="D137" s="8"/>
    </row>
    <row r="138" spans="1:4">
      <c r="A138" s="4">
        <v>24</v>
      </c>
      <c r="B138" s="1" t="s">
        <v>171</v>
      </c>
      <c r="C138" s="1" t="s">
        <v>491</v>
      </c>
      <c r="D138" s="1" t="s">
        <v>491</v>
      </c>
    </row>
    <row r="139" spans="1:4">
      <c r="A139" s="4" t="s">
        <v>174</v>
      </c>
      <c r="B139" s="19" t="s">
        <v>175</v>
      </c>
      <c r="C139" s="1" t="s">
        <v>492</v>
      </c>
      <c r="D139" s="1" t="s">
        <v>492</v>
      </c>
    </row>
    <row r="140" spans="1:4">
      <c r="A140" s="4" t="s">
        <v>177</v>
      </c>
      <c r="B140" s="19" t="s">
        <v>178</v>
      </c>
      <c r="C140" s="1" t="s">
        <v>493</v>
      </c>
      <c r="D140" s="1" t="s">
        <v>493</v>
      </c>
    </row>
    <row r="141" spans="1:4">
      <c r="A141" s="4" t="s">
        <v>180</v>
      </c>
      <c r="B141" s="19" t="s">
        <v>181</v>
      </c>
      <c r="C141" s="1" t="s">
        <v>494</v>
      </c>
      <c r="D141" s="1" t="s">
        <v>494</v>
      </c>
    </row>
    <row r="142" spans="1:4">
      <c r="A142" s="4">
        <v>25</v>
      </c>
      <c r="B142" s="29" t="s">
        <v>183</v>
      </c>
      <c r="C142" s="30" t="s">
        <v>184</v>
      </c>
      <c r="D142" s="30" t="s">
        <v>184</v>
      </c>
    </row>
    <row r="143" spans="1:4">
      <c r="A143" s="4">
        <v>26</v>
      </c>
      <c r="B143" s="1" t="s">
        <v>185</v>
      </c>
      <c r="C143" s="30" t="s">
        <v>186</v>
      </c>
      <c r="D143" s="30" t="s">
        <v>186</v>
      </c>
    </row>
    <row r="144" spans="1:4">
      <c r="A144" s="4" t="s">
        <v>187</v>
      </c>
      <c r="B144" s="22" t="s">
        <v>188</v>
      </c>
      <c r="C144" s="31" t="s">
        <v>189</v>
      </c>
      <c r="D144" s="31" t="s">
        <v>189</v>
      </c>
    </row>
    <row r="145" spans="1:4">
      <c r="A145" s="4" t="s">
        <v>190</v>
      </c>
      <c r="B145" s="22" t="s">
        <v>191</v>
      </c>
      <c r="C145" s="31" t="s">
        <v>192</v>
      </c>
      <c r="D145" s="31" t="s">
        <v>192</v>
      </c>
    </row>
    <row r="146" spans="1:4">
      <c r="A146" s="4">
        <v>27</v>
      </c>
      <c r="B146" s="29" t="s">
        <v>193</v>
      </c>
      <c r="C146" s="22" t="s">
        <v>194</v>
      </c>
      <c r="D146" s="22" t="s">
        <v>194</v>
      </c>
    </row>
    <row r="147" spans="1:4">
      <c r="A147" s="4" t="s">
        <v>11</v>
      </c>
      <c r="C147" s="32"/>
      <c r="D147" s="32"/>
    </row>
    <row r="148" spans="1:4">
      <c r="B148" s="1" t="s">
        <v>195</v>
      </c>
      <c r="C148" s="33"/>
      <c r="D148" s="33"/>
    </row>
    <row r="149" spans="1:4">
      <c r="A149" s="4">
        <v>28</v>
      </c>
      <c r="B149" s="29" t="s">
        <v>495</v>
      </c>
      <c r="C149" s="123" t="s">
        <v>496</v>
      </c>
      <c r="D149" s="123" t="s">
        <v>496</v>
      </c>
    </row>
    <row r="150" spans="1:4">
      <c r="A150" s="4"/>
      <c r="D150" s="1"/>
    </row>
    <row r="151" spans="1:4">
      <c r="A151" s="4">
        <v>29</v>
      </c>
      <c r="B151" s="1" t="s">
        <v>198</v>
      </c>
      <c r="C151" s="8" t="s">
        <v>199</v>
      </c>
      <c r="D151" s="8" t="s">
        <v>199</v>
      </c>
    </row>
    <row r="152" spans="1:4">
      <c r="A152" s="4"/>
      <c r="C152" s="8"/>
      <c r="D152" s="8"/>
    </row>
    <row r="153" spans="1:4">
      <c r="D153" s="1"/>
    </row>
    <row r="154" spans="1:4">
      <c r="D154" s="1"/>
    </row>
    <row r="155" spans="1:4">
      <c r="D155" s="1"/>
    </row>
    <row r="156" spans="1:4">
      <c r="D156" s="1"/>
    </row>
    <row r="157" spans="1:4">
      <c r="B157" s="3" t="s">
        <v>0</v>
      </c>
      <c r="C157" s="4" t="s">
        <v>429</v>
      </c>
      <c r="D157" s="4" t="s">
        <v>429</v>
      </c>
    </row>
    <row r="158" spans="1:4">
      <c r="C158" s="6" t="s">
        <v>430</v>
      </c>
      <c r="D158" s="6" t="s">
        <v>430</v>
      </c>
    </row>
    <row r="159" spans="1:4">
      <c r="A159" s="4"/>
      <c r="D159" s="1"/>
    </row>
    <row r="160" spans="1:4">
      <c r="A160" s="4"/>
      <c r="C160" s="50" t="str">
        <f>C7</f>
        <v>Cheyenne Light, Fuel &amp; Power</v>
      </c>
      <c r="D160" s="50">
        <f>D7</f>
        <v>0</v>
      </c>
    </row>
    <row r="161" spans="1:4">
      <c r="A161" s="4"/>
      <c r="C161" s="17"/>
      <c r="D161" s="17"/>
    </row>
    <row r="162" spans="1:4">
      <c r="A162" s="4"/>
      <c r="C162" s="14" t="s">
        <v>497</v>
      </c>
      <c r="D162" s="14" t="s">
        <v>497</v>
      </c>
    </row>
    <row r="163" spans="1:4">
      <c r="A163" s="4" t="s">
        <v>6</v>
      </c>
      <c r="B163" s="4" t="s">
        <v>41</v>
      </c>
      <c r="C163" s="4" t="s">
        <v>42</v>
      </c>
      <c r="D163" s="4" t="s">
        <v>42</v>
      </c>
    </row>
    <row r="164" spans="1:4" ht="15.75" thickBot="1">
      <c r="A164" s="10" t="s">
        <v>7</v>
      </c>
      <c r="B164" s="1" t="s">
        <v>201</v>
      </c>
      <c r="D164" s="1"/>
    </row>
    <row r="165" spans="1:4">
      <c r="A165" s="4">
        <v>1</v>
      </c>
      <c r="B165" s="1" t="s">
        <v>202</v>
      </c>
      <c r="C165" s="1" t="s">
        <v>498</v>
      </c>
      <c r="D165" s="1" t="s">
        <v>498</v>
      </c>
    </row>
    <row r="166" spans="1:4">
      <c r="A166" s="4">
        <v>2</v>
      </c>
      <c r="B166" s="1" t="s">
        <v>204</v>
      </c>
      <c r="C166" s="1" t="s">
        <v>499</v>
      </c>
      <c r="D166" s="1" t="s">
        <v>499</v>
      </c>
    </row>
    <row r="167" spans="1:4">
      <c r="A167" s="4">
        <v>3</v>
      </c>
      <c r="B167" s="1" t="s">
        <v>206</v>
      </c>
      <c r="C167" s="1" t="s">
        <v>500</v>
      </c>
      <c r="D167" s="1" t="s">
        <v>500</v>
      </c>
    </row>
    <row r="168" spans="1:4">
      <c r="A168" s="4">
        <v>4</v>
      </c>
      <c r="B168" s="124" t="s">
        <v>209</v>
      </c>
      <c r="C168" s="124" t="s">
        <v>210</v>
      </c>
      <c r="D168" s="124" t="s">
        <v>210</v>
      </c>
    </row>
    <row r="169" spans="1:4">
      <c r="A169" s="4"/>
      <c r="D169" s="1"/>
    </row>
    <row r="170" spans="1:4">
      <c r="A170" s="4">
        <v>5</v>
      </c>
      <c r="B170" s="1" t="s">
        <v>211</v>
      </c>
      <c r="C170" s="37" t="s">
        <v>212</v>
      </c>
      <c r="D170" s="37" t="s">
        <v>212</v>
      </c>
    </row>
    <row r="171" spans="1:4">
      <c r="A171" s="4"/>
      <c r="D171" s="1"/>
    </row>
    <row r="172" spans="1:4">
      <c r="A172" s="4"/>
      <c r="B172" s="1" t="s">
        <v>213</v>
      </c>
      <c r="D172" s="1"/>
    </row>
    <row r="173" spans="1:4">
      <c r="A173" s="4">
        <v>6</v>
      </c>
      <c r="B173" s="1" t="s">
        <v>214</v>
      </c>
      <c r="C173" s="1" t="s">
        <v>215</v>
      </c>
      <c r="D173" s="1" t="s">
        <v>215</v>
      </c>
    </row>
    <row r="174" spans="1:4">
      <c r="A174" s="4">
        <v>7</v>
      </c>
      <c r="B174" s="1" t="s">
        <v>216</v>
      </c>
      <c r="C174" s="1" t="s">
        <v>501</v>
      </c>
      <c r="D174" s="1" t="s">
        <v>501</v>
      </c>
    </row>
    <row r="175" spans="1:4">
      <c r="A175" s="4">
        <v>8</v>
      </c>
      <c r="B175" s="124" t="s">
        <v>218</v>
      </c>
      <c r="C175" s="125" t="s">
        <v>219</v>
      </c>
      <c r="D175" s="125" t="s">
        <v>219</v>
      </c>
    </row>
    <row r="176" spans="1:4">
      <c r="A176" s="4"/>
      <c r="D176" s="1"/>
    </row>
    <row r="177" spans="1:4">
      <c r="A177" s="4">
        <v>9</v>
      </c>
      <c r="B177" s="1" t="s">
        <v>502</v>
      </c>
      <c r="C177" s="1" t="s">
        <v>221</v>
      </c>
      <c r="D177" s="1" t="s">
        <v>221</v>
      </c>
    </row>
    <row r="178" spans="1:4">
      <c r="A178" s="4">
        <v>10</v>
      </c>
      <c r="B178" s="1" t="s">
        <v>503</v>
      </c>
      <c r="C178" s="1" t="s">
        <v>223</v>
      </c>
      <c r="D178" s="1" t="s">
        <v>223</v>
      </c>
    </row>
    <row r="179" spans="1:4">
      <c r="A179" s="4">
        <v>11</v>
      </c>
      <c r="B179" s="1" t="s">
        <v>504</v>
      </c>
      <c r="C179" s="1" t="s">
        <v>225</v>
      </c>
      <c r="D179" s="1" t="s">
        <v>225</v>
      </c>
    </row>
    <row r="180" spans="1:4">
      <c r="A180" s="4"/>
      <c r="D180" s="1"/>
    </row>
    <row r="181" spans="1:4">
      <c r="A181" s="4" t="s">
        <v>11</v>
      </c>
      <c r="B181" s="1" t="s">
        <v>226</v>
      </c>
      <c r="C181" s="8"/>
      <c r="D181" s="8"/>
    </row>
    <row r="182" spans="1:4" ht="15.75" thickBot="1">
      <c r="A182" s="4" t="s">
        <v>11</v>
      </c>
      <c r="C182" s="38" t="s">
        <v>505</v>
      </c>
      <c r="D182" s="38" t="s">
        <v>505</v>
      </c>
    </row>
    <row r="183" spans="1:4">
      <c r="A183" s="4">
        <v>12</v>
      </c>
      <c r="B183" s="1" t="s">
        <v>47</v>
      </c>
      <c r="C183" s="1" t="s">
        <v>506</v>
      </c>
      <c r="D183" s="1" t="s">
        <v>506</v>
      </c>
    </row>
    <row r="184" spans="1:4">
      <c r="A184" s="4">
        <v>13</v>
      </c>
      <c r="B184" s="1" t="s">
        <v>49</v>
      </c>
      <c r="C184" s="1" t="s">
        <v>507</v>
      </c>
      <c r="D184" s="1" t="s">
        <v>507</v>
      </c>
    </row>
    <row r="185" spans="1:4">
      <c r="A185" s="4">
        <v>14</v>
      </c>
      <c r="B185" s="1" t="s">
        <v>51</v>
      </c>
      <c r="C185" s="1" t="s">
        <v>508</v>
      </c>
      <c r="D185" s="1" t="s">
        <v>508</v>
      </c>
    </row>
    <row r="186" spans="1:4">
      <c r="A186" s="4">
        <v>15</v>
      </c>
      <c r="B186" s="1" t="s">
        <v>231</v>
      </c>
      <c r="C186" s="1" t="s">
        <v>509</v>
      </c>
      <c r="D186" s="1" t="s">
        <v>509</v>
      </c>
    </row>
    <row r="187" spans="1:4">
      <c r="A187" s="4">
        <v>16</v>
      </c>
      <c r="B187" s="1" t="s">
        <v>233</v>
      </c>
      <c r="C187" s="8" t="s">
        <v>510</v>
      </c>
      <c r="D187" s="8" t="s">
        <v>510</v>
      </c>
    </row>
    <row r="188" spans="1:4">
      <c r="A188" s="4"/>
      <c r="C188" s="8"/>
      <c r="D188" s="8"/>
    </row>
    <row r="189" spans="1:4">
      <c r="A189" s="4"/>
      <c r="B189" s="1" t="s">
        <v>235</v>
      </c>
      <c r="C189" s="8"/>
      <c r="D189" s="8"/>
    </row>
    <row r="190" spans="1:4">
      <c r="A190" s="4">
        <v>17</v>
      </c>
      <c r="B190" s="1" t="s">
        <v>236</v>
      </c>
      <c r="C190" s="1" t="s">
        <v>511</v>
      </c>
      <c r="D190" s="1" t="s">
        <v>511</v>
      </c>
    </row>
    <row r="191" spans="1:4">
      <c r="A191" s="4">
        <v>18</v>
      </c>
      <c r="B191" s="1" t="s">
        <v>238</v>
      </c>
      <c r="C191" s="1" t="s">
        <v>512</v>
      </c>
      <c r="D191" s="1" t="s">
        <v>512</v>
      </c>
    </row>
    <row r="192" spans="1:4">
      <c r="A192" s="4">
        <v>19</v>
      </c>
      <c r="B192" s="1" t="s">
        <v>231</v>
      </c>
      <c r="C192" s="1" t="s">
        <v>513</v>
      </c>
      <c r="D192" s="1" t="s">
        <v>513</v>
      </c>
    </row>
    <row r="193" spans="1:4">
      <c r="A193" s="4">
        <v>20</v>
      </c>
      <c r="B193" s="124" t="s">
        <v>233</v>
      </c>
      <c r="C193" s="126" t="s">
        <v>241</v>
      </c>
      <c r="D193" s="126" t="s">
        <v>241</v>
      </c>
    </row>
    <row r="194" spans="1:4">
      <c r="A194" s="4"/>
      <c r="C194" s="8"/>
      <c r="D194" s="8"/>
    </row>
    <row r="195" spans="1:4">
      <c r="A195" s="4"/>
      <c r="B195" s="1" t="s">
        <v>242</v>
      </c>
      <c r="C195" s="8"/>
      <c r="D195" s="8"/>
    </row>
    <row r="196" spans="1:4">
      <c r="A196" s="4">
        <v>21</v>
      </c>
      <c r="B196" s="8" t="s">
        <v>243</v>
      </c>
      <c r="C196" s="1" t="s">
        <v>514</v>
      </c>
      <c r="D196" s="1" t="s">
        <v>514</v>
      </c>
    </row>
    <row r="197" spans="1:4">
      <c r="A197" s="4"/>
      <c r="B197" s="8"/>
      <c r="C197" s="8"/>
      <c r="D197" s="8"/>
    </row>
    <row r="198" spans="1:4">
      <c r="A198" s="4">
        <v>22</v>
      </c>
      <c r="B198" s="8" t="s">
        <v>245</v>
      </c>
      <c r="C198" s="1" t="s">
        <v>515</v>
      </c>
      <c r="D198" s="1" t="s">
        <v>515</v>
      </c>
    </row>
    <row r="199" spans="1:4">
      <c r="A199" s="4"/>
      <c r="C199" s="8"/>
      <c r="D199" s="8"/>
    </row>
    <row r="200" spans="1:4">
      <c r="A200" s="4"/>
      <c r="B200" s="39" t="s">
        <v>247</v>
      </c>
      <c r="C200" s="8"/>
      <c r="D200" s="8"/>
    </row>
    <row r="201" spans="1:4">
      <c r="A201" s="4">
        <v>23</v>
      </c>
      <c r="B201" s="8" t="s">
        <v>248</v>
      </c>
      <c r="C201" s="1" t="s">
        <v>516</v>
      </c>
      <c r="D201" s="1" t="s">
        <v>516</v>
      </c>
    </row>
    <row r="202" spans="1:4">
      <c r="A202" s="4">
        <v>24</v>
      </c>
      <c r="B202" s="8" t="s">
        <v>250</v>
      </c>
      <c r="C202" s="1" t="s">
        <v>517</v>
      </c>
      <c r="D202" s="1" t="s">
        <v>517</v>
      </c>
    </row>
    <row r="203" spans="1:4">
      <c r="A203" s="4">
        <v>25</v>
      </c>
      <c r="B203" s="1" t="s">
        <v>253</v>
      </c>
      <c r="C203" s="1" t="s">
        <v>518</v>
      </c>
      <c r="D203" s="1" t="s">
        <v>518</v>
      </c>
    </row>
    <row r="204" spans="1:4">
      <c r="A204" s="4">
        <v>26</v>
      </c>
      <c r="B204" s="1" t="s">
        <v>255</v>
      </c>
      <c r="C204" s="1" t="s">
        <v>519</v>
      </c>
      <c r="D204" s="1" t="s">
        <v>519</v>
      </c>
    </row>
    <row r="205" spans="1:4">
      <c r="A205" s="4">
        <v>27</v>
      </c>
      <c r="B205" s="124" t="s">
        <v>257</v>
      </c>
      <c r="C205" s="125" t="s">
        <v>520</v>
      </c>
      <c r="D205" s="125" t="s">
        <v>520</v>
      </c>
    </row>
    <row r="206" spans="1:4">
      <c r="A206" s="4"/>
      <c r="C206" s="8"/>
      <c r="D206" s="8"/>
    </row>
    <row r="207" spans="1:4">
      <c r="A207" s="4"/>
      <c r="C207" s="8"/>
      <c r="D207" s="8"/>
    </row>
    <row r="208" spans="1:4">
      <c r="A208" s="4">
        <v>28</v>
      </c>
      <c r="B208" s="1" t="s">
        <v>259</v>
      </c>
      <c r="C208" s="1" t="s">
        <v>521</v>
      </c>
      <c r="D208" s="1" t="s">
        <v>521</v>
      </c>
    </row>
    <row r="209" spans="1:4">
      <c r="A209" s="4">
        <v>29</v>
      </c>
      <c r="B209" s="1" t="s">
        <v>261</v>
      </c>
      <c r="C209" s="1" t="s">
        <v>522</v>
      </c>
      <c r="D209" s="1" t="s">
        <v>522</v>
      </c>
    </row>
    <row r="210" spans="1:4">
      <c r="A210" s="4">
        <v>30</v>
      </c>
      <c r="B210" s="1" t="s">
        <v>263</v>
      </c>
      <c r="C210" s="1" t="s">
        <v>523</v>
      </c>
      <c r="D210" s="1" t="s">
        <v>523</v>
      </c>
    </row>
    <row r="211" spans="1:4">
      <c r="A211" s="4">
        <v>31</v>
      </c>
      <c r="B211" s="124" t="s">
        <v>265</v>
      </c>
      <c r="C211" s="125" t="s">
        <v>524</v>
      </c>
      <c r="D211" s="125" t="s">
        <v>524</v>
      </c>
    </row>
    <row r="212" spans="1:4">
      <c r="D212" s="1"/>
    </row>
    <row r="213" spans="1:4">
      <c r="D213" s="1"/>
    </row>
    <row r="214" spans="1:4">
      <c r="A214" s="4">
        <v>32</v>
      </c>
      <c r="B214" s="1" t="s">
        <v>267</v>
      </c>
      <c r="C214" s="1" t="s">
        <v>525</v>
      </c>
      <c r="D214" s="1" t="s">
        <v>525</v>
      </c>
    </row>
    <row r="215" spans="1:4">
      <c r="D215" s="1"/>
    </row>
    <row r="216" spans="1:4">
      <c r="D216" s="1"/>
    </row>
    <row r="217" spans="1:4">
      <c r="D217" s="1"/>
    </row>
    <row r="218" spans="1:4">
      <c r="D218" s="1"/>
    </row>
    <row r="219" spans="1:4">
      <c r="B219" s="3" t="s">
        <v>0</v>
      </c>
      <c r="C219" s="4" t="s">
        <v>429</v>
      </c>
      <c r="D219" s="4" t="s">
        <v>429</v>
      </c>
    </row>
    <row r="220" spans="1:4">
      <c r="C220" s="6" t="s">
        <v>430</v>
      </c>
      <c r="D220" s="6" t="s">
        <v>430</v>
      </c>
    </row>
    <row r="221" spans="1:4">
      <c r="A221" s="4"/>
      <c r="C221" s="8"/>
      <c r="D221" s="8"/>
    </row>
    <row r="222" spans="1:4">
      <c r="A222" s="4"/>
      <c r="C222" s="127" t="str">
        <f>C7</f>
        <v>Cheyenne Light, Fuel &amp; Power</v>
      </c>
      <c r="D222" s="127">
        <f>D7</f>
        <v>0</v>
      </c>
    </row>
    <row r="223" spans="1:4">
      <c r="A223" s="4"/>
      <c r="C223" s="127"/>
      <c r="D223" s="127"/>
    </row>
    <row r="224" spans="1:4">
      <c r="A224" s="4"/>
      <c r="B224" s="4" t="s">
        <v>41</v>
      </c>
      <c r="C224" s="4" t="s">
        <v>42</v>
      </c>
      <c r="D224" s="4" t="s">
        <v>42</v>
      </c>
    </row>
    <row r="225" spans="1:4">
      <c r="A225" s="4" t="s">
        <v>6</v>
      </c>
      <c r="C225" s="13"/>
      <c r="D225" s="13"/>
    </row>
    <row r="226" spans="1:4" ht="15.75" thickBot="1">
      <c r="A226" s="10" t="s">
        <v>7</v>
      </c>
      <c r="C226" s="14" t="s">
        <v>505</v>
      </c>
      <c r="D226" s="14" t="s">
        <v>505</v>
      </c>
    </row>
    <row r="227" spans="1:4">
      <c r="A227" s="4"/>
      <c r="C227" s="4"/>
      <c r="D227" s="4"/>
    </row>
    <row r="228" spans="1:4">
      <c r="A228" s="4"/>
      <c r="B228" s="1" t="s">
        <v>526</v>
      </c>
      <c r="C228" s="8"/>
      <c r="D228" s="8"/>
    </row>
    <row r="229" spans="1:4">
      <c r="A229" s="4">
        <v>1</v>
      </c>
      <c r="B229" s="1" t="s">
        <v>47</v>
      </c>
      <c r="C229" s="8" t="s">
        <v>527</v>
      </c>
      <c r="D229" s="8" t="s">
        <v>527</v>
      </c>
    </row>
    <row r="230" spans="1:4">
      <c r="A230" s="4">
        <v>2</v>
      </c>
      <c r="B230" s="1" t="s">
        <v>49</v>
      </c>
      <c r="C230" s="8" t="s">
        <v>528</v>
      </c>
      <c r="D230" s="25" t="s">
        <v>557</v>
      </c>
    </row>
    <row r="231" spans="1:4">
      <c r="A231" s="4">
        <v>3</v>
      </c>
      <c r="B231" s="1" t="s">
        <v>51</v>
      </c>
      <c r="C231" s="8" t="s">
        <v>529</v>
      </c>
      <c r="D231" s="8" t="s">
        <v>529</v>
      </c>
    </row>
    <row r="232" spans="1:4">
      <c r="A232" s="4">
        <v>4</v>
      </c>
      <c r="B232" s="1" t="s">
        <v>53</v>
      </c>
      <c r="C232" s="8" t="s">
        <v>530</v>
      </c>
      <c r="D232" s="8" t="s">
        <v>530</v>
      </c>
    </row>
    <row r="233" spans="1:4">
      <c r="A233" s="4">
        <v>5</v>
      </c>
      <c r="B233" s="1" t="s">
        <v>55</v>
      </c>
      <c r="C233" s="8" t="s">
        <v>531</v>
      </c>
      <c r="D233" s="8" t="s">
        <v>531</v>
      </c>
    </row>
    <row r="234" spans="1:4">
      <c r="A234" s="4">
        <v>6</v>
      </c>
      <c r="B234" s="124" t="s">
        <v>233</v>
      </c>
      <c r="C234" s="126" t="s">
        <v>241</v>
      </c>
      <c r="D234" s="137" t="s">
        <v>558</v>
      </c>
    </row>
    <row r="235" spans="1:4">
      <c r="A235" s="4"/>
      <c r="C235" s="8"/>
      <c r="D235" s="8"/>
    </row>
    <row r="236" spans="1:4">
      <c r="A236" s="4"/>
      <c r="B236" s="1" t="s">
        <v>532</v>
      </c>
      <c r="C236" s="8"/>
      <c r="D236" s="8"/>
    </row>
    <row r="237" spans="1:4">
      <c r="A237" s="4">
        <v>7</v>
      </c>
      <c r="B237" s="1" t="s">
        <v>47</v>
      </c>
      <c r="C237" s="8" t="s">
        <v>533</v>
      </c>
      <c r="D237" s="8" t="s">
        <v>533</v>
      </c>
    </row>
    <row r="238" spans="1:4">
      <c r="A238" s="4">
        <v>8</v>
      </c>
      <c r="B238" s="1" t="s">
        <v>49</v>
      </c>
      <c r="C238" s="8" t="s">
        <v>534</v>
      </c>
      <c r="D238" s="8" t="s">
        <v>534</v>
      </c>
    </row>
    <row r="239" spans="1:4">
      <c r="A239" s="4">
        <v>9</v>
      </c>
      <c r="B239" s="1" t="s">
        <v>51</v>
      </c>
      <c r="C239" s="8" t="s">
        <v>535</v>
      </c>
      <c r="D239" s="8" t="s">
        <v>535</v>
      </c>
    </row>
    <row r="240" spans="1:4">
      <c r="A240" s="4">
        <v>10</v>
      </c>
      <c r="B240" s="1" t="s">
        <v>53</v>
      </c>
      <c r="C240" s="8" t="s">
        <v>536</v>
      </c>
      <c r="D240" s="8" t="s">
        <v>536</v>
      </c>
    </row>
    <row r="241" spans="1:4">
      <c r="A241" s="4">
        <v>11</v>
      </c>
      <c r="B241" s="1" t="s">
        <v>55</v>
      </c>
      <c r="C241" s="8" t="s">
        <v>537</v>
      </c>
      <c r="D241" s="8" t="s">
        <v>537</v>
      </c>
    </row>
    <row r="242" spans="1:4">
      <c r="A242" s="4">
        <v>12</v>
      </c>
      <c r="B242" s="124" t="s">
        <v>233</v>
      </c>
      <c r="C242" s="126" t="s">
        <v>241</v>
      </c>
      <c r="D242" s="137" t="s">
        <v>559</v>
      </c>
    </row>
    <row r="243" spans="1:4">
      <c r="A243" s="4"/>
      <c r="C243" s="8"/>
      <c r="D243" s="8"/>
    </row>
    <row r="244" spans="1:4">
      <c r="A244" s="4"/>
      <c r="C244" s="8"/>
      <c r="D244" s="8"/>
    </row>
    <row r="245" spans="1:4">
      <c r="A245" s="4"/>
      <c r="C245" s="8"/>
      <c r="D245" s="8"/>
    </row>
    <row r="246" spans="1:4">
      <c r="A246" s="4"/>
      <c r="B246" s="1" t="s">
        <v>538</v>
      </c>
      <c r="C246" s="4"/>
      <c r="D246" s="4"/>
    </row>
    <row r="247" spans="1:4">
      <c r="A247" s="4"/>
      <c r="B247" s="128" t="s">
        <v>539</v>
      </c>
      <c r="C247" s="4"/>
      <c r="D247" s="4"/>
    </row>
    <row r="248" spans="1:4">
      <c r="A248" s="4" t="s">
        <v>540</v>
      </c>
      <c r="D248" s="1"/>
    </row>
    <row r="249" spans="1:4" ht="15.75" thickBot="1">
      <c r="A249" s="10" t="s">
        <v>541</v>
      </c>
      <c r="D249" s="1"/>
    </row>
    <row r="250" spans="1:4">
      <c r="A250" s="129" t="s">
        <v>542</v>
      </c>
      <c r="B250"/>
      <c r="C250"/>
    </row>
    <row r="251" spans="1:4">
      <c r="A251" s="130" t="s">
        <v>11</v>
      </c>
      <c r="B251" s="1" t="s">
        <v>543</v>
      </c>
      <c r="C251" s="1" t="s">
        <v>544</v>
      </c>
      <c r="D251" s="1" t="s">
        <v>544</v>
      </c>
    </row>
    <row r="252" spans="1:4">
      <c r="A252" s="130"/>
      <c r="C252" s="1" t="s">
        <v>545</v>
      </c>
      <c r="D252" s="1" t="s">
        <v>545</v>
      </c>
    </row>
    <row r="253" spans="1:4">
      <c r="A253" s="130"/>
      <c r="C253" s="1" t="s">
        <v>546</v>
      </c>
      <c r="D253" s="1" t="s">
        <v>546</v>
      </c>
    </row>
    <row r="254" spans="1:4">
      <c r="A254" s="43"/>
      <c r="B254"/>
      <c r="C254"/>
    </row>
    <row r="255" spans="1:4">
      <c r="A255" s="131" t="s">
        <v>547</v>
      </c>
      <c r="B255" s="1" t="s">
        <v>548</v>
      </c>
      <c r="D255" s="1"/>
    </row>
    <row r="256" spans="1:4">
      <c r="A256" s="63" t="s">
        <v>549</v>
      </c>
      <c r="B256"/>
      <c r="C256"/>
    </row>
    <row r="257" spans="1:4">
      <c r="A257" s="41"/>
      <c r="B257"/>
      <c r="C257"/>
    </row>
    <row r="258" spans="1:4">
      <c r="A258" s="43"/>
      <c r="B258"/>
      <c r="C258"/>
    </row>
    <row r="259" spans="1:4">
      <c r="A259" s="41"/>
      <c r="C259" s="42"/>
      <c r="D259" s="42"/>
    </row>
    <row r="260" spans="1:4">
      <c r="A260" s="1" t="s">
        <v>269</v>
      </c>
      <c r="B260" s="1" t="s">
        <v>270</v>
      </c>
      <c r="D260" s="1"/>
    </row>
    <row r="261" spans="1:4">
      <c r="A261" s="132"/>
      <c r="B261" s="42"/>
      <c r="C261" s="42"/>
    </row>
    <row r="262" spans="1:4">
      <c r="A262" s="43"/>
      <c r="B262"/>
      <c r="C262"/>
    </row>
    <row r="263" spans="1:4">
      <c r="A263" s="43"/>
    </row>
    <row r="264" spans="1:4">
      <c r="A264" s="43"/>
    </row>
    <row r="265" spans="1:4">
      <c r="A265" s="41"/>
      <c r="B265" s="133"/>
      <c r="C265" s="133"/>
    </row>
    <row r="266" spans="1:4">
      <c r="A266" s="41"/>
    </row>
    <row r="267" spans="1:4">
      <c r="A267" s="41"/>
      <c r="B267" s="42"/>
      <c r="C267" s="42"/>
    </row>
    <row r="268" spans="1:4">
      <c r="A268" s="41"/>
      <c r="B268" s="42"/>
      <c r="C268" s="42"/>
    </row>
    <row r="269" spans="1:4">
      <c r="A269" s="41"/>
      <c r="C269" s="42"/>
    </row>
    <row r="270" spans="1:4">
      <c r="A270" s="43"/>
      <c r="B270"/>
      <c r="C270"/>
    </row>
    <row r="271" spans="1:4">
      <c r="A271" s="41"/>
      <c r="B271" s="44"/>
      <c r="C271" s="42"/>
    </row>
    <row r="272" spans="1:4">
      <c r="A272" s="42"/>
      <c r="B272" s="44"/>
      <c r="C272"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FA67-01E5-4274-9280-D04F71B5C602}">
  <dimension ref="A1:O25"/>
  <sheetViews>
    <sheetView workbookViewId="0">
      <selection activeCell="A23" sqref="A23"/>
    </sheetView>
  </sheetViews>
  <sheetFormatPr defaultRowHeight="15"/>
  <cols>
    <col min="1" max="1" width="17.5703125" bestFit="1" customWidth="1"/>
    <col min="2" max="2" width="11.140625" bestFit="1" customWidth="1"/>
    <col min="3" max="3" width="14.140625" bestFit="1" customWidth="1"/>
    <col min="4" max="4" width="14.42578125" bestFit="1" customWidth="1"/>
    <col min="5" max="5" width="14.140625" bestFit="1" customWidth="1"/>
    <col min="7" max="7" width="13.85546875" bestFit="1" customWidth="1"/>
    <col min="8" max="8" width="11.85546875" bestFit="1" customWidth="1"/>
    <col min="9" max="9" width="13.42578125" bestFit="1" customWidth="1"/>
    <col min="10" max="10" width="12.85546875" bestFit="1" customWidth="1"/>
  </cols>
  <sheetData>
    <row r="1" spans="1:15">
      <c r="A1" s="138" t="s">
        <v>307</v>
      </c>
    </row>
    <row r="2" spans="1:15">
      <c r="A2" s="138" t="s">
        <v>5</v>
      </c>
      <c r="B2" s="138"/>
      <c r="C2" s="138"/>
      <c r="D2" s="138"/>
      <c r="E2" s="138"/>
    </row>
    <row r="3" spans="1:15">
      <c r="A3" s="139" t="s">
        <v>560</v>
      </c>
      <c r="B3" s="139"/>
      <c r="C3" s="139"/>
      <c r="D3" s="139"/>
      <c r="E3" s="139"/>
    </row>
    <row r="4" spans="1:15">
      <c r="A4" s="140">
        <v>44896</v>
      </c>
      <c r="B4" s="121"/>
      <c r="C4" s="121"/>
      <c r="D4" s="121"/>
      <c r="E4" s="121"/>
      <c r="L4" s="121"/>
      <c r="M4" s="121"/>
      <c r="N4" s="121"/>
      <c r="O4" s="121"/>
    </row>
    <row r="5" spans="1:15">
      <c r="A5" s="121"/>
      <c r="B5" s="121"/>
      <c r="C5" s="141"/>
      <c r="D5" s="141"/>
      <c r="E5" s="121"/>
      <c r="L5" s="121"/>
      <c r="M5" s="121"/>
      <c r="N5" s="121"/>
      <c r="O5" s="121"/>
    </row>
    <row r="6" spans="1:15">
      <c r="A6" s="121"/>
      <c r="E6" s="141" t="s">
        <v>315</v>
      </c>
      <c r="F6" s="142"/>
      <c r="G6" s="141"/>
      <c r="H6" s="141" t="s">
        <v>561</v>
      </c>
      <c r="I6" s="141" t="s">
        <v>561</v>
      </c>
      <c r="J6" s="141" t="s">
        <v>316</v>
      </c>
      <c r="K6" s="142"/>
      <c r="L6" s="121"/>
      <c r="M6" s="121"/>
      <c r="N6" s="121"/>
      <c r="O6" s="121"/>
    </row>
    <row r="7" spans="1:15">
      <c r="A7" s="121"/>
      <c r="C7" s="141"/>
      <c r="D7" s="141" t="s">
        <v>562</v>
      </c>
      <c r="E7" s="141" t="s">
        <v>323</v>
      </c>
      <c r="F7" s="142"/>
      <c r="G7" s="141"/>
      <c r="H7" s="141" t="s">
        <v>563</v>
      </c>
      <c r="I7" s="141" t="s">
        <v>563</v>
      </c>
      <c r="J7" s="141" t="s">
        <v>324</v>
      </c>
      <c r="K7" s="142"/>
      <c r="L7" s="121"/>
      <c r="M7" s="121"/>
      <c r="N7" s="121"/>
      <c r="O7" s="121"/>
    </row>
    <row r="8" spans="1:15">
      <c r="A8" s="121"/>
      <c r="C8" s="141" t="s">
        <v>355</v>
      </c>
      <c r="D8" s="141" t="s">
        <v>564</v>
      </c>
      <c r="E8" s="141" t="s">
        <v>565</v>
      </c>
      <c r="F8" s="142"/>
      <c r="G8" s="141" t="s">
        <v>356</v>
      </c>
      <c r="H8" s="141" t="s">
        <v>566</v>
      </c>
      <c r="I8" s="141" t="s">
        <v>567</v>
      </c>
      <c r="J8" s="141" t="s">
        <v>568</v>
      </c>
      <c r="K8" s="142"/>
      <c r="L8" s="121"/>
      <c r="M8" s="121"/>
      <c r="N8" s="121"/>
      <c r="O8" s="121"/>
    </row>
    <row r="9" spans="1:15">
      <c r="A9" s="75" t="s">
        <v>336</v>
      </c>
      <c r="C9" s="143">
        <v>66879064.510141402</v>
      </c>
      <c r="D9" s="143">
        <v>-21625</v>
      </c>
      <c r="E9" s="143">
        <v>66857439.510141402</v>
      </c>
      <c r="F9" s="144"/>
      <c r="G9" s="145">
        <v>8493237.9329861514</v>
      </c>
      <c r="H9" s="143">
        <f>'Corriedale Depr adjustment'!AD26</f>
        <v>-22367.732675583327</v>
      </c>
      <c r="I9" s="143">
        <f>'King Ranch Depr Adj'!AK43</f>
        <v>-1594053.1321179995</v>
      </c>
      <c r="J9" s="146">
        <f>SUM(G9:I9)</f>
        <v>6876817.0681925677</v>
      </c>
      <c r="K9" s="144"/>
      <c r="L9" s="121"/>
      <c r="M9" s="121"/>
      <c r="N9" s="121"/>
      <c r="O9" s="121"/>
    </row>
    <row r="10" spans="1:15">
      <c r="A10" s="75" t="s">
        <v>339</v>
      </c>
      <c r="C10" s="143">
        <v>67674642.160000011</v>
      </c>
      <c r="D10" s="143">
        <v>-23169</v>
      </c>
      <c r="E10" s="143">
        <v>67651473.160000011</v>
      </c>
      <c r="F10" s="144"/>
      <c r="G10" s="145">
        <v>8692274.7299999986</v>
      </c>
      <c r="H10" s="143">
        <f>'Corriedale Depr adjustment'!AD27</f>
        <v>-24870.477372166657</v>
      </c>
      <c r="I10" s="143">
        <f>'King Ranch Depr Adj'!AK44</f>
        <v>-1641968.1110323328</v>
      </c>
      <c r="J10" s="146">
        <f t="shared" ref="J10:J21" si="0">SUM(G10:I10)</f>
        <v>7025436.1415954996</v>
      </c>
      <c r="K10" s="144"/>
      <c r="L10" s="121"/>
      <c r="M10" s="121"/>
      <c r="N10" s="121"/>
      <c r="O10" s="121"/>
    </row>
    <row r="11" spans="1:15">
      <c r="A11" s="62" t="s">
        <v>340</v>
      </c>
      <c r="C11" s="143">
        <v>68462013.000000015</v>
      </c>
      <c r="D11" s="143">
        <v>-24714</v>
      </c>
      <c r="E11" s="143">
        <v>68437299.000000015</v>
      </c>
      <c r="F11" s="144"/>
      <c r="G11" s="145">
        <v>8870689.9900000021</v>
      </c>
      <c r="H11" s="143">
        <f>'Corriedale Depr adjustment'!AD28</f>
        <v>-27373.222068749994</v>
      </c>
      <c r="I11" s="143">
        <f>'King Ranch Depr Adj'!AK45</f>
        <v>-1712168.9901093328</v>
      </c>
      <c r="J11" s="146">
        <f t="shared" si="0"/>
        <v>7131147.7778219199</v>
      </c>
      <c r="K11" s="144"/>
      <c r="L11" s="121"/>
      <c r="M11" s="121"/>
      <c r="N11" s="121"/>
      <c r="O11" s="121"/>
    </row>
    <row r="12" spans="1:15">
      <c r="A12" s="62" t="s">
        <v>341</v>
      </c>
      <c r="C12" s="143">
        <v>68692506.989999995</v>
      </c>
      <c r="D12" s="143">
        <v>-26258</v>
      </c>
      <c r="E12" s="143">
        <v>68666248.989999995</v>
      </c>
      <c r="F12" s="144"/>
      <c r="G12" s="145">
        <v>9094811.0400000028</v>
      </c>
      <c r="H12" s="143">
        <f>'Corriedale Depr adjustment'!AD29</f>
        <v>-29876.008576333326</v>
      </c>
      <c r="I12" s="143">
        <f>'King Ranch Depr Adj'!AK46</f>
        <v>-1782495.9851208329</v>
      </c>
      <c r="J12" s="146">
        <f t="shared" si="0"/>
        <v>7282439.0463028364</v>
      </c>
      <c r="K12" s="144"/>
      <c r="L12" s="121"/>
      <c r="M12" s="121"/>
      <c r="N12" s="121"/>
      <c r="O12" s="121"/>
    </row>
    <row r="13" spans="1:15">
      <c r="A13" s="62" t="s">
        <v>342</v>
      </c>
      <c r="C13" s="143">
        <v>70039285.940000027</v>
      </c>
      <c r="D13" s="143">
        <v>-27803</v>
      </c>
      <c r="E13" s="143">
        <v>70011482.940000027</v>
      </c>
      <c r="F13" s="144"/>
      <c r="G13" s="145">
        <v>9305028.1799999997</v>
      </c>
      <c r="H13" s="143">
        <f>'Corriedale Depr adjustment'!AD30</f>
        <v>-32378.795083916662</v>
      </c>
      <c r="I13" s="143">
        <f>'King Ranch Depr Adj'!AK47</f>
        <v>-1853010.0127193327</v>
      </c>
      <c r="J13" s="146">
        <f t="shared" si="0"/>
        <v>7419639.3721967507</v>
      </c>
      <c r="K13" s="144"/>
      <c r="L13" s="121"/>
      <c r="M13" s="121"/>
      <c r="N13" s="121"/>
      <c r="O13" s="121"/>
    </row>
    <row r="14" spans="1:15">
      <c r="A14" s="62" t="s">
        <v>343</v>
      </c>
      <c r="C14" s="143">
        <v>70828767.319999993</v>
      </c>
      <c r="D14" s="143">
        <v>-29348</v>
      </c>
      <c r="E14" s="143">
        <v>70799419.319999993</v>
      </c>
      <c r="F14" s="144"/>
      <c r="G14" s="145">
        <v>9509590.040000001</v>
      </c>
      <c r="H14" s="143">
        <f>'Corriedale Depr adjustment'!AD31</f>
        <v>-34881.581591499998</v>
      </c>
      <c r="I14" s="143">
        <f>'King Ranch Depr Adj'!AK48</f>
        <v>-1923634.4645324992</v>
      </c>
      <c r="J14" s="146">
        <f t="shared" si="0"/>
        <v>7551073.9938760018</v>
      </c>
      <c r="K14" s="144"/>
      <c r="L14" s="121"/>
      <c r="M14" s="121"/>
      <c r="N14" s="121"/>
      <c r="O14" s="121"/>
    </row>
    <row r="15" spans="1:15">
      <c r="A15" s="62" t="s">
        <v>344</v>
      </c>
      <c r="C15" s="143">
        <v>71061062.060000017</v>
      </c>
      <c r="D15" s="143">
        <v>-30892</v>
      </c>
      <c r="E15" s="143">
        <v>71030170.060000017</v>
      </c>
      <c r="F15" s="144"/>
      <c r="G15" s="145">
        <v>9726355.5300000031</v>
      </c>
      <c r="H15" s="143">
        <f>'Corriedale Depr adjustment'!AD32</f>
        <v>-37384.368099083338</v>
      </c>
      <c r="I15" s="143">
        <f>'King Ranch Depr Adj'!AK49</f>
        <v>-1996539.7947629993</v>
      </c>
      <c r="J15" s="146">
        <f t="shared" si="0"/>
        <v>7692431.3671379201</v>
      </c>
      <c r="K15" s="144"/>
      <c r="L15" s="121"/>
      <c r="M15" s="121"/>
      <c r="N15" s="121"/>
      <c r="O15" s="121"/>
    </row>
    <row r="16" spans="1:15">
      <c r="A16" s="62" t="s">
        <v>345</v>
      </c>
      <c r="C16" s="143">
        <v>71789342.689999998</v>
      </c>
      <c r="D16" s="143">
        <v>-32437</v>
      </c>
      <c r="E16" s="143">
        <v>71756905.689999998</v>
      </c>
      <c r="F16" s="144"/>
      <c r="G16" s="145">
        <v>9995175.3499999996</v>
      </c>
      <c r="H16" s="143">
        <f>'Corriedale Depr adjustment'!AD33</f>
        <v>-39825.969824250002</v>
      </c>
      <c r="I16" s="143">
        <f>'King Ranch Depr Adj'!AK50</f>
        <v>-2105381.7202361659</v>
      </c>
      <c r="J16" s="146">
        <f t="shared" si="0"/>
        <v>7849967.6599395834</v>
      </c>
      <c r="K16" s="144"/>
      <c r="L16" s="121"/>
      <c r="M16" s="121"/>
      <c r="N16" s="121"/>
      <c r="O16" s="121"/>
    </row>
    <row r="17" spans="1:15">
      <c r="A17" s="62" t="s">
        <v>346</v>
      </c>
      <c r="C17" s="143">
        <v>72577483.349999994</v>
      </c>
      <c r="D17" s="143">
        <v>-32437</v>
      </c>
      <c r="E17" s="143">
        <v>72545046.349999994</v>
      </c>
      <c r="F17" s="144"/>
      <c r="G17" s="145">
        <v>10284239.359999999</v>
      </c>
      <c r="H17" s="143">
        <f>'Corriedale Depr adjustment'!AD34</f>
        <v>-42267.571549416665</v>
      </c>
      <c r="I17" s="143">
        <f>'King Ranch Depr Adj'!AK51</f>
        <v>-2214343.8988161655</v>
      </c>
      <c r="J17" s="146">
        <f t="shared" si="0"/>
        <v>8027627.8896344164</v>
      </c>
      <c r="K17" s="144"/>
      <c r="L17" s="121"/>
      <c r="M17" s="121"/>
      <c r="N17" s="121"/>
      <c r="O17" s="121"/>
    </row>
    <row r="18" spans="1:15">
      <c r="A18" s="62" t="s">
        <v>347</v>
      </c>
      <c r="C18" s="143">
        <v>72927549.939999998</v>
      </c>
      <c r="D18" s="143">
        <v>-35526</v>
      </c>
      <c r="E18" s="143">
        <v>72892023.939999998</v>
      </c>
      <c r="F18" s="144"/>
      <c r="G18" s="145">
        <v>10556401.830000004</v>
      </c>
      <c r="H18" s="143">
        <f>'Corriedale Depr adjustment'!AD35</f>
        <v>-44709.173274583336</v>
      </c>
      <c r="I18" s="143">
        <f>'King Ranch Depr Adj'!AK52</f>
        <v>-2323285.7389393328</v>
      </c>
      <c r="J18" s="146">
        <f t="shared" si="0"/>
        <v>8188406.9177860869</v>
      </c>
      <c r="K18" s="144"/>
      <c r="L18" s="121"/>
      <c r="M18" s="121"/>
      <c r="N18" s="121"/>
      <c r="O18" s="121"/>
    </row>
    <row r="19" spans="1:15">
      <c r="A19" s="62" t="s">
        <v>348</v>
      </c>
      <c r="C19" s="143">
        <v>74161625.219999999</v>
      </c>
      <c r="D19" s="143">
        <v>-37071</v>
      </c>
      <c r="E19" s="143">
        <v>74124554.219999999</v>
      </c>
      <c r="F19" s="144"/>
      <c r="G19" s="145">
        <v>10863119.580000004</v>
      </c>
      <c r="H19" s="143">
        <f>'Corriedale Depr adjustment'!AD36</f>
        <v>-47150.774999750007</v>
      </c>
      <c r="I19" s="143">
        <f>'King Ranch Depr Adj'!AK53</f>
        <v>-2432320.2650686656</v>
      </c>
      <c r="J19" s="146">
        <f t="shared" si="0"/>
        <v>8383648.5399315879</v>
      </c>
      <c r="K19" s="144"/>
      <c r="L19" s="121"/>
      <c r="M19" s="121"/>
      <c r="N19" s="121"/>
      <c r="O19" s="121"/>
    </row>
    <row r="20" spans="1:15">
      <c r="A20" s="62" t="s">
        <v>349</v>
      </c>
      <c r="C20" s="143">
        <v>74956407.230000004</v>
      </c>
      <c r="D20" s="143">
        <v>-38615</v>
      </c>
      <c r="E20" s="143">
        <v>74917792.230000004</v>
      </c>
      <c r="F20" s="144"/>
      <c r="G20" s="145">
        <v>11138621.080000002</v>
      </c>
      <c r="H20" s="143">
        <f>'Corriedale Depr adjustment'!AD37</f>
        <v>-47150.77482891667</v>
      </c>
      <c r="I20" s="143">
        <f>'King Ranch Depr Adj'!AK54</f>
        <v>-2541709.4492479991</v>
      </c>
      <c r="J20" s="146">
        <f t="shared" si="0"/>
        <v>8549760.8559230864</v>
      </c>
      <c r="K20" s="144"/>
      <c r="L20" s="121"/>
      <c r="M20" s="121"/>
      <c r="N20" s="121"/>
      <c r="O20" s="121"/>
    </row>
    <row r="21" spans="1:15">
      <c r="A21" s="62" t="s">
        <v>350</v>
      </c>
      <c r="C21" s="143">
        <v>73233118.169999987</v>
      </c>
      <c r="D21" s="143">
        <v>-40160</v>
      </c>
      <c r="E21" s="143">
        <v>73192958.169999987</v>
      </c>
      <c r="F21" s="144"/>
      <c r="G21" s="145">
        <v>11347446.949999999</v>
      </c>
      <c r="H21" s="143">
        <f>'Corriedale Depr adjustment'!AD38</f>
        <v>-49592.376554083341</v>
      </c>
      <c r="I21" s="143">
        <f>'King Ranch Depr Adj'!AK55</f>
        <v>-2651345.0549726663</v>
      </c>
      <c r="J21" s="146">
        <f t="shared" si="0"/>
        <v>8646509.5184732489</v>
      </c>
      <c r="K21" s="144"/>
      <c r="L21" s="121"/>
      <c r="M21" s="121"/>
      <c r="N21" s="121"/>
      <c r="O21" s="121"/>
    </row>
    <row r="22" spans="1:15" ht="15.75" thickBot="1">
      <c r="A22" s="121"/>
      <c r="C22" s="147">
        <v>71021759.121549338</v>
      </c>
      <c r="D22" s="147">
        <v>-30773.461538461539</v>
      </c>
      <c r="E22" s="147">
        <v>70990985.660010874</v>
      </c>
      <c r="F22" s="144"/>
      <c r="G22" s="147">
        <f>SUM(G9:G21)/13</f>
        <v>9836691.6609989349</v>
      </c>
      <c r="H22" s="147">
        <f>SUM(H9:H21)/13</f>
        <v>-36909.909730641026</v>
      </c>
      <c r="I22" s="147">
        <f>SUM(I9:I21)/13</f>
        <v>-2059404.3552058714</v>
      </c>
      <c r="J22" s="147">
        <f>SUM(J9:J21)/13</f>
        <v>7740377.3960624235</v>
      </c>
      <c r="K22" s="144"/>
      <c r="L22" s="121"/>
      <c r="M22" s="121"/>
      <c r="N22" s="121"/>
      <c r="O22" s="121"/>
    </row>
    <row r="23" spans="1:15" ht="15.75" thickTop="1">
      <c r="A23" s="121"/>
      <c r="B23" s="121"/>
      <c r="C23" s="121"/>
      <c r="D23" s="121"/>
      <c r="E23" s="121"/>
      <c r="L23" s="121"/>
      <c r="M23" s="121"/>
      <c r="N23" s="121"/>
      <c r="O23" s="121"/>
    </row>
    <row r="24" spans="1:15">
      <c r="C24" s="148"/>
      <c r="D24" s="148"/>
      <c r="E24" s="148"/>
      <c r="L24" s="121"/>
      <c r="M24" s="121"/>
      <c r="N24" s="121"/>
      <c r="O24" s="121"/>
    </row>
    <row r="25" spans="1:15">
      <c r="L25" s="121"/>
      <c r="M25" s="121"/>
      <c r="N25" s="121"/>
      <c r="O25" s="1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E8BA-FAF8-4FB2-910F-0A4C7C5D4441}">
  <dimension ref="A1:C10"/>
  <sheetViews>
    <sheetView workbookViewId="0">
      <selection activeCell="A23" sqref="A23"/>
    </sheetView>
  </sheetViews>
  <sheetFormatPr defaultRowHeight="15"/>
  <cols>
    <col min="2" max="2" width="51.5703125" bestFit="1" customWidth="1"/>
    <col min="3" max="3" width="14.42578125" customWidth="1"/>
  </cols>
  <sheetData>
    <row r="1" spans="1:3">
      <c r="A1" s="45" t="s">
        <v>2</v>
      </c>
    </row>
    <row r="2" spans="1:3">
      <c r="A2" s="45" t="s">
        <v>140</v>
      </c>
    </row>
    <row r="3" spans="1:3">
      <c r="A3" s="46" t="s">
        <v>5</v>
      </c>
    </row>
    <row r="4" spans="1:3">
      <c r="A4" s="46"/>
    </row>
    <row r="5" spans="1:3">
      <c r="B5" s="149" t="s">
        <v>569</v>
      </c>
      <c r="C5" s="140">
        <v>44896</v>
      </c>
    </row>
    <row r="6" spans="1:3">
      <c r="B6" s="121" t="s">
        <v>141</v>
      </c>
      <c r="C6" s="150">
        <v>2942636</v>
      </c>
    </row>
    <row r="7" spans="1:3">
      <c r="B7" s="121" t="s">
        <v>570</v>
      </c>
      <c r="C7" s="150">
        <f>'Corriedale Depr adjustment'!Y41</f>
        <v>-29666.245432833341</v>
      </c>
    </row>
    <row r="8" spans="1:3">
      <c r="B8" s="121" t="s">
        <v>571</v>
      </c>
      <c r="C8" s="150">
        <f>'King Ranch Depr Adj'!AB58</f>
        <v>-1057291.9228546664</v>
      </c>
    </row>
    <row r="9" spans="1:3" ht="15.75" thickBot="1">
      <c r="B9" s="121" t="s">
        <v>572</v>
      </c>
      <c r="C9" s="151">
        <f>SUM(C6:C8)</f>
        <v>1855677.8317125004</v>
      </c>
    </row>
    <row r="10" spans="1:3" ht="15.7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969C-059D-4E04-96C6-3A3B6643B4F2}">
  <dimension ref="A1:Q10"/>
  <sheetViews>
    <sheetView workbookViewId="0">
      <selection activeCell="A23" sqref="A23"/>
    </sheetView>
  </sheetViews>
  <sheetFormatPr defaultRowHeight="15"/>
  <cols>
    <col min="1" max="1" width="8" bestFit="1" customWidth="1"/>
    <col min="2" max="2" width="51.5703125" bestFit="1" customWidth="1"/>
    <col min="3" max="3" width="12" bestFit="1" customWidth="1"/>
    <col min="4" max="4" width="11.85546875" bestFit="1" customWidth="1"/>
  </cols>
  <sheetData>
    <row r="1" spans="1:17">
      <c r="A1" s="45" t="s">
        <v>271</v>
      </c>
      <c r="J1" s="45"/>
      <c r="K1" s="45"/>
      <c r="L1" s="45"/>
      <c r="M1" s="45"/>
      <c r="N1" s="45"/>
      <c r="O1" s="45"/>
      <c r="P1" s="45"/>
      <c r="Q1" s="45"/>
    </row>
    <row r="2" spans="1:17">
      <c r="A2" s="45" t="s">
        <v>272</v>
      </c>
      <c r="J2" s="45"/>
      <c r="K2" s="45"/>
      <c r="L2" s="45"/>
      <c r="M2" s="45"/>
      <c r="N2" s="45"/>
      <c r="O2" s="45"/>
      <c r="P2" s="45"/>
      <c r="Q2" s="45"/>
    </row>
    <row r="3" spans="1:17">
      <c r="A3" s="46" t="s">
        <v>5</v>
      </c>
      <c r="J3" s="46"/>
      <c r="K3" s="46"/>
      <c r="L3" s="46"/>
      <c r="M3" s="46"/>
      <c r="N3" s="46"/>
      <c r="O3" s="46"/>
      <c r="P3" s="46"/>
      <c r="Q3" s="46"/>
    </row>
    <row r="4" spans="1:17">
      <c r="C4" s="140">
        <v>44531</v>
      </c>
      <c r="D4" s="140">
        <v>44896</v>
      </c>
    </row>
    <row r="5" spans="1:17">
      <c r="A5" s="139"/>
      <c r="B5" s="149" t="s">
        <v>569</v>
      </c>
      <c r="C5" s="149" t="s">
        <v>573</v>
      </c>
      <c r="D5" s="149" t="s">
        <v>574</v>
      </c>
    </row>
    <row r="6" spans="1:17">
      <c r="A6" s="141"/>
      <c r="B6" s="152" t="s">
        <v>281</v>
      </c>
      <c r="C6" s="143">
        <v>-68186936</v>
      </c>
      <c r="D6" s="143">
        <v>-75241801</v>
      </c>
    </row>
    <row r="7" spans="1:17">
      <c r="A7" s="141"/>
      <c r="B7" s="121" t="s">
        <v>570</v>
      </c>
      <c r="C7" s="143">
        <f>'Corriedale Depr adjustment'!AF26</f>
        <v>4697.2238618724987</v>
      </c>
      <c r="D7" s="143">
        <f>'Corriedale Depr adjustment'!AF38</f>
        <v>10414.3990763575</v>
      </c>
    </row>
    <row r="8" spans="1:17">
      <c r="A8" s="141"/>
      <c r="B8" s="121" t="s">
        <v>571</v>
      </c>
      <c r="C8" s="143">
        <f>'King Ranch Depr Adj'!AM43</f>
        <v>334751.15774477989</v>
      </c>
      <c r="D8" s="143">
        <f>'King Ranch Depr Adj'!AM55</f>
        <v>556782.46154425992</v>
      </c>
    </row>
    <row r="9" spans="1:17" ht="15.75" thickBot="1">
      <c r="A9" s="141"/>
      <c r="B9" s="121" t="s">
        <v>575</v>
      </c>
      <c r="C9" s="153">
        <f>SUM(C6:C8)</f>
        <v>-67847487.618393347</v>
      </c>
      <c r="D9" s="153">
        <f>SUM(D6:D8)</f>
        <v>-74674604.139379382</v>
      </c>
    </row>
    <row r="10" spans="1:17" ht="15.75" thickTop="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6F2B-E21F-400D-8E3B-D9FF19D6DCFE}">
  <dimension ref="A1:C13"/>
  <sheetViews>
    <sheetView workbookViewId="0">
      <selection activeCell="A23" sqref="A23"/>
    </sheetView>
  </sheetViews>
  <sheetFormatPr defaultRowHeight="15"/>
  <cols>
    <col min="1" max="1" width="36.85546875" customWidth="1"/>
    <col min="2" max="2" width="20.85546875" bestFit="1" customWidth="1"/>
    <col min="3" max="3" width="12.85546875" bestFit="1" customWidth="1"/>
  </cols>
  <sheetData>
    <row r="1" spans="1:3" ht="16.5">
      <c r="A1" s="121" t="s">
        <v>576</v>
      </c>
      <c r="B1" s="121"/>
      <c r="C1" s="121"/>
    </row>
    <row r="2" spans="1:3">
      <c r="A2" s="121"/>
      <c r="B2" s="121"/>
      <c r="C2" s="121"/>
    </row>
    <row r="3" spans="1:3">
      <c r="A3" s="154" t="s">
        <v>577</v>
      </c>
      <c r="B3" s="154"/>
      <c r="C3" s="154"/>
    </row>
    <row r="4" spans="1:3">
      <c r="A4" s="155" t="s">
        <v>578</v>
      </c>
      <c r="B4" s="121"/>
      <c r="C4" s="146">
        <f>GSU!O16</f>
        <v>3225615.5576923066</v>
      </c>
    </row>
    <row r="5" spans="1:3">
      <c r="A5" s="154" t="s">
        <v>579</v>
      </c>
      <c r="B5" s="154"/>
      <c r="C5" s="156"/>
    </row>
    <row r="6" spans="1:3">
      <c r="A6" s="155" t="s">
        <v>580</v>
      </c>
      <c r="B6" s="121"/>
      <c r="C6" s="143">
        <f>'Corriedale Depr adjustment'!B40</f>
        <v>990483.93384615378</v>
      </c>
    </row>
    <row r="7" spans="1:3">
      <c r="A7" s="155" t="s">
        <v>578</v>
      </c>
      <c r="B7" s="157" t="s">
        <v>581</v>
      </c>
      <c r="C7" s="158">
        <v>0</v>
      </c>
    </row>
    <row r="8" spans="1:3">
      <c r="A8" s="155" t="s">
        <v>582</v>
      </c>
      <c r="B8" s="121"/>
      <c r="C8" s="158">
        <f>'Corriedale Depr adjustment'!D40</f>
        <v>54741.010769230779</v>
      </c>
    </row>
    <row r="9" spans="1:3">
      <c r="A9" s="155" t="s">
        <v>583</v>
      </c>
      <c r="B9" s="121"/>
      <c r="C9" s="158">
        <f>'Corriedale Depr adjustment'!E40</f>
        <v>82433.273846153854</v>
      </c>
    </row>
    <row r="10" spans="1:3">
      <c r="A10" s="154" t="s">
        <v>584</v>
      </c>
      <c r="B10" s="154"/>
      <c r="C10" s="156"/>
    </row>
    <row r="11" spans="1:3">
      <c r="A11" s="121" t="s">
        <v>585</v>
      </c>
      <c r="B11" s="121"/>
      <c r="C11" s="146">
        <f>SUM(C4:C9)</f>
        <v>4353273.7761538448</v>
      </c>
    </row>
    <row r="12" spans="1:3">
      <c r="A12" s="121"/>
      <c r="B12" s="121"/>
      <c r="C12" s="121"/>
    </row>
    <row r="13" spans="1:3" ht="16.5">
      <c r="A13" s="121" t="s">
        <v>586</v>
      </c>
      <c r="B13" s="121"/>
      <c r="C13" s="12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EB9A-4E78-4216-A550-71A69FE0C079}">
  <dimension ref="A1:O19"/>
  <sheetViews>
    <sheetView workbookViewId="0">
      <selection activeCell="A23" sqref="A23"/>
    </sheetView>
  </sheetViews>
  <sheetFormatPr defaultColWidth="8.85546875" defaultRowHeight="12.75"/>
  <cols>
    <col min="1" max="1" width="31.140625" style="161" bestFit="1" customWidth="1"/>
    <col min="2" max="2" width="15.85546875" style="161" bestFit="1" customWidth="1"/>
    <col min="3" max="14" width="13.140625" style="161" bestFit="1" customWidth="1"/>
    <col min="15" max="15" width="15.85546875" style="161" bestFit="1" customWidth="1"/>
    <col min="16" max="16384" width="8.85546875" style="161"/>
  </cols>
  <sheetData>
    <row r="1" spans="1:15">
      <c r="A1" s="159" t="s">
        <v>587</v>
      </c>
      <c r="B1" s="160"/>
      <c r="C1" s="160"/>
      <c r="D1" s="160"/>
      <c r="E1" s="160"/>
      <c r="F1" s="160"/>
      <c r="G1" s="160"/>
      <c r="H1" s="160"/>
      <c r="I1" s="160"/>
      <c r="J1" s="160"/>
      <c r="K1" s="160"/>
      <c r="L1" s="160"/>
      <c r="M1" s="160"/>
      <c r="N1" s="160"/>
      <c r="O1" s="160"/>
    </row>
    <row r="2" spans="1:15">
      <c r="A2" s="160"/>
      <c r="B2" s="160"/>
      <c r="C2" s="160"/>
      <c r="D2" s="160"/>
      <c r="E2" s="160"/>
      <c r="F2" s="160"/>
      <c r="G2" s="160"/>
      <c r="H2" s="160"/>
      <c r="I2" s="160"/>
      <c r="J2" s="160"/>
      <c r="K2" s="160"/>
      <c r="L2" s="160"/>
      <c r="M2" s="160"/>
      <c r="N2" s="160"/>
      <c r="O2" s="160"/>
    </row>
    <row r="3" spans="1:15">
      <c r="A3" s="160"/>
      <c r="B3" s="160"/>
      <c r="C3" s="160"/>
      <c r="D3" s="160"/>
      <c r="E3" s="160"/>
      <c r="F3" s="160"/>
      <c r="G3" s="160"/>
      <c r="H3" s="160"/>
      <c r="I3" s="160"/>
      <c r="J3" s="160"/>
      <c r="K3" s="160"/>
      <c r="L3" s="160"/>
      <c r="M3" s="160"/>
      <c r="N3" s="160"/>
      <c r="O3" s="160"/>
    </row>
    <row r="4" spans="1:15">
      <c r="A4" s="160"/>
      <c r="B4" s="160"/>
      <c r="C4" s="160"/>
      <c r="D4" s="160"/>
      <c r="E4" s="160"/>
      <c r="F4" s="160"/>
      <c r="G4" s="160"/>
      <c r="H4" s="160"/>
      <c r="I4" s="160"/>
      <c r="J4" s="160"/>
      <c r="K4" s="160"/>
      <c r="L4" s="160"/>
      <c r="M4" s="160"/>
      <c r="N4" s="160"/>
      <c r="O4" s="160"/>
    </row>
    <row r="5" spans="1:15">
      <c r="A5" s="121" t="s">
        <v>588</v>
      </c>
      <c r="B5" s="121" t="s">
        <v>589</v>
      </c>
      <c r="C5" s="160"/>
      <c r="D5" s="160"/>
      <c r="E5" s="160"/>
      <c r="F5" s="160"/>
      <c r="G5" s="160"/>
      <c r="H5" s="160"/>
      <c r="I5" s="160"/>
      <c r="J5" s="160"/>
      <c r="K5" s="160"/>
      <c r="L5" s="160"/>
      <c r="M5" s="160"/>
      <c r="N5" s="160"/>
      <c r="O5" s="160"/>
    </row>
    <row r="6" spans="1:15">
      <c r="A6" s="160"/>
      <c r="B6" s="160"/>
      <c r="C6" s="160"/>
      <c r="D6" s="160"/>
      <c r="E6" s="160"/>
      <c r="F6" s="160"/>
      <c r="G6" s="160"/>
      <c r="H6" s="160"/>
      <c r="I6" s="160"/>
      <c r="J6" s="160"/>
      <c r="K6" s="160"/>
      <c r="L6" s="160"/>
      <c r="M6" s="160"/>
      <c r="N6" s="160"/>
      <c r="O6" s="160"/>
    </row>
    <row r="7" spans="1:15">
      <c r="A7" s="121" t="s">
        <v>590</v>
      </c>
      <c r="B7" s="121" t="s">
        <v>591</v>
      </c>
      <c r="C7" s="121"/>
      <c r="D7" s="121"/>
      <c r="E7" s="121"/>
      <c r="F7" s="121"/>
      <c r="G7" s="121"/>
      <c r="H7" s="121"/>
      <c r="I7" s="121"/>
      <c r="J7" s="121"/>
      <c r="K7" s="121"/>
      <c r="L7" s="121"/>
      <c r="M7" s="121"/>
      <c r="N7" s="121"/>
      <c r="O7" s="121"/>
    </row>
    <row r="8" spans="1:15">
      <c r="A8" s="121"/>
      <c r="B8" s="121" t="s">
        <v>592</v>
      </c>
      <c r="C8" s="121" t="s">
        <v>593</v>
      </c>
      <c r="D8" s="121"/>
      <c r="E8" s="121"/>
      <c r="F8" s="121"/>
      <c r="G8" s="121"/>
      <c r="H8" s="121"/>
      <c r="I8" s="121"/>
      <c r="J8" s="121"/>
      <c r="K8" s="121"/>
      <c r="L8" s="121"/>
      <c r="M8" s="121"/>
      <c r="N8" s="121"/>
      <c r="O8" s="121" t="s">
        <v>594</v>
      </c>
    </row>
    <row r="9" spans="1:15">
      <c r="A9" s="121" t="s">
        <v>595</v>
      </c>
      <c r="B9" s="162" t="s">
        <v>596</v>
      </c>
      <c r="C9" s="162" t="s">
        <v>597</v>
      </c>
      <c r="D9" s="162" t="s">
        <v>598</v>
      </c>
      <c r="E9" s="162" t="s">
        <v>599</v>
      </c>
      <c r="F9" s="162" t="s">
        <v>600</v>
      </c>
      <c r="G9" s="162" t="s">
        <v>343</v>
      </c>
      <c r="H9" s="162" t="s">
        <v>601</v>
      </c>
      <c r="I9" s="162" t="s">
        <v>602</v>
      </c>
      <c r="J9" s="162" t="s">
        <v>603</v>
      </c>
      <c r="K9" s="162" t="s">
        <v>604</v>
      </c>
      <c r="L9" s="162" t="s">
        <v>605</v>
      </c>
      <c r="M9" s="162" t="s">
        <v>606</v>
      </c>
      <c r="N9" s="162" t="s">
        <v>596</v>
      </c>
      <c r="O9" s="121"/>
    </row>
    <row r="10" spans="1:15">
      <c r="A10" s="163" t="s">
        <v>607</v>
      </c>
      <c r="B10" s="164">
        <v>3218957.81</v>
      </c>
      <c r="C10" s="164">
        <v>3226135.96</v>
      </c>
      <c r="D10" s="164">
        <v>3226135.96</v>
      </c>
      <c r="E10" s="164">
        <v>3226142.01</v>
      </c>
      <c r="F10" s="164">
        <v>3226142.01</v>
      </c>
      <c r="G10" s="164">
        <v>3226142.01</v>
      </c>
      <c r="H10" s="164">
        <v>3226142.01</v>
      </c>
      <c r="I10" s="164">
        <v>3226200.88</v>
      </c>
      <c r="J10" s="164">
        <v>3226200.88</v>
      </c>
      <c r="K10" s="164">
        <v>3226200.88</v>
      </c>
      <c r="L10" s="164">
        <v>3226200.88</v>
      </c>
      <c r="M10" s="164">
        <v>3226200.48</v>
      </c>
      <c r="N10" s="164">
        <v>3226200.48</v>
      </c>
      <c r="O10" s="164">
        <v>41933002.249999985</v>
      </c>
    </row>
    <row r="11" spans="1:15">
      <c r="A11" s="163" t="s">
        <v>594</v>
      </c>
      <c r="B11" s="164">
        <v>3218957.81</v>
      </c>
      <c r="C11" s="164">
        <v>3226135.96</v>
      </c>
      <c r="D11" s="164">
        <v>3226135.96</v>
      </c>
      <c r="E11" s="164">
        <v>3226142.01</v>
      </c>
      <c r="F11" s="164">
        <v>3226142.01</v>
      </c>
      <c r="G11" s="164">
        <v>3226142.01</v>
      </c>
      <c r="H11" s="164">
        <v>3226142.01</v>
      </c>
      <c r="I11" s="164">
        <v>3226200.88</v>
      </c>
      <c r="J11" s="164">
        <v>3226200.88</v>
      </c>
      <c r="K11" s="164">
        <v>3226200.88</v>
      </c>
      <c r="L11" s="164">
        <v>3226200.88</v>
      </c>
      <c r="M11" s="164">
        <v>3226200.48</v>
      </c>
      <c r="N11" s="164">
        <v>3226200.48</v>
      </c>
      <c r="O11" s="164">
        <v>41933002.249999985</v>
      </c>
    </row>
    <row r="12" spans="1:15">
      <c r="A12" s="121"/>
      <c r="B12" s="121"/>
      <c r="C12" s="121"/>
      <c r="D12" s="121"/>
      <c r="E12" s="121"/>
      <c r="F12" s="121"/>
      <c r="G12" s="121"/>
      <c r="H12" s="121"/>
      <c r="I12" s="121"/>
      <c r="J12" s="121"/>
      <c r="K12" s="121"/>
      <c r="L12" s="121"/>
      <c r="M12" s="121"/>
      <c r="N12" s="121"/>
      <c r="O12" s="121"/>
    </row>
    <row r="13" spans="1:15">
      <c r="A13" s="165" t="s">
        <v>608</v>
      </c>
      <c r="B13" s="160"/>
      <c r="C13" s="160"/>
      <c r="D13" s="160"/>
      <c r="E13" s="160"/>
      <c r="F13" s="160"/>
      <c r="G13" s="160"/>
      <c r="H13" s="160"/>
      <c r="I13" s="160"/>
      <c r="J13" s="160"/>
      <c r="K13" s="160"/>
      <c r="L13" s="160"/>
      <c r="M13" s="160"/>
      <c r="N13" s="160"/>
      <c r="O13" s="160"/>
    </row>
    <row r="14" spans="1:15">
      <c r="A14" s="160" t="s">
        <v>607</v>
      </c>
      <c r="B14" s="166">
        <v>0</v>
      </c>
      <c r="C14" s="166">
        <v>0</v>
      </c>
      <c r="D14" s="166">
        <v>0</v>
      </c>
      <c r="E14" s="166">
        <v>0</v>
      </c>
      <c r="F14" s="166">
        <v>0</v>
      </c>
      <c r="G14" s="166">
        <v>0</v>
      </c>
      <c r="H14" s="166">
        <v>0</v>
      </c>
      <c r="I14" s="166">
        <v>0</v>
      </c>
      <c r="J14" s="166">
        <v>0</v>
      </c>
      <c r="K14" s="166">
        <v>0</v>
      </c>
      <c r="L14" s="166">
        <v>0</v>
      </c>
      <c r="M14" s="166">
        <v>0</v>
      </c>
      <c r="N14" s="166">
        <v>0</v>
      </c>
      <c r="O14" s="167">
        <f>SUM(B14:N14)/13</f>
        <v>0</v>
      </c>
    </row>
    <row r="15" spans="1:15">
      <c r="A15" s="160"/>
      <c r="B15" s="160"/>
      <c r="C15" s="160"/>
      <c r="D15" s="160"/>
      <c r="E15" s="160"/>
      <c r="F15" s="160"/>
      <c r="G15" s="160"/>
      <c r="H15" s="160"/>
      <c r="I15" s="160"/>
      <c r="J15" s="160"/>
      <c r="K15" s="160"/>
      <c r="L15" s="160"/>
      <c r="M15" s="160"/>
      <c r="N15" s="160"/>
      <c r="O15" s="160"/>
    </row>
    <row r="16" spans="1:15">
      <c r="A16" s="160" t="s">
        <v>609</v>
      </c>
      <c r="B16" s="167">
        <f t="shared" ref="B16:N16" si="0">B11+B14</f>
        <v>3218957.81</v>
      </c>
      <c r="C16" s="167">
        <f t="shared" si="0"/>
        <v>3226135.96</v>
      </c>
      <c r="D16" s="167">
        <f t="shared" si="0"/>
        <v>3226135.96</v>
      </c>
      <c r="E16" s="167">
        <f t="shared" si="0"/>
        <v>3226142.01</v>
      </c>
      <c r="F16" s="167">
        <f t="shared" si="0"/>
        <v>3226142.01</v>
      </c>
      <c r="G16" s="167">
        <f t="shared" si="0"/>
        <v>3226142.01</v>
      </c>
      <c r="H16" s="167">
        <f t="shared" si="0"/>
        <v>3226142.01</v>
      </c>
      <c r="I16" s="167">
        <f t="shared" si="0"/>
        <v>3226200.88</v>
      </c>
      <c r="J16" s="167">
        <f t="shared" si="0"/>
        <v>3226200.88</v>
      </c>
      <c r="K16" s="167">
        <f t="shared" si="0"/>
        <v>3226200.88</v>
      </c>
      <c r="L16" s="167">
        <f t="shared" si="0"/>
        <v>3226200.88</v>
      </c>
      <c r="M16" s="167">
        <f t="shared" si="0"/>
        <v>3226200.48</v>
      </c>
      <c r="N16" s="167">
        <f t="shared" si="0"/>
        <v>3226200.48</v>
      </c>
      <c r="O16" s="168">
        <f>SUM(B16:N16)/13</f>
        <v>3225615.5576923066</v>
      </c>
    </row>
    <row r="17" spans="1:15">
      <c r="A17" s="160"/>
      <c r="B17" s="160"/>
      <c r="C17" s="160"/>
      <c r="D17" s="160"/>
      <c r="E17" s="160"/>
      <c r="F17" s="160"/>
      <c r="G17" s="160"/>
      <c r="H17" s="160"/>
      <c r="I17" s="160"/>
      <c r="J17" s="160"/>
      <c r="K17" s="160"/>
      <c r="L17" s="160"/>
      <c r="M17" s="160"/>
      <c r="N17" s="160"/>
      <c r="O17" s="160"/>
    </row>
    <row r="18" spans="1:15">
      <c r="A18" s="160"/>
      <c r="B18" s="160"/>
      <c r="C18" s="160"/>
      <c r="D18" s="160"/>
      <c r="E18" s="160"/>
      <c r="F18" s="160"/>
      <c r="G18" s="160"/>
      <c r="H18" s="160"/>
      <c r="I18" s="160"/>
      <c r="J18" s="160"/>
      <c r="K18" s="160"/>
      <c r="L18" s="160"/>
      <c r="M18" s="160"/>
      <c r="N18" s="160"/>
      <c r="O18" s="169" t="s">
        <v>610</v>
      </c>
    </row>
    <row r="19" spans="1:15">
      <c r="A19" s="160"/>
      <c r="B19" s="160"/>
      <c r="C19" s="160"/>
      <c r="D19" s="160"/>
      <c r="E19" s="160"/>
      <c r="F19" s="160"/>
      <c r="G19" s="160"/>
      <c r="H19" s="160"/>
      <c r="I19" s="160"/>
      <c r="J19" s="160"/>
      <c r="K19" s="160"/>
      <c r="L19" s="160"/>
      <c r="M19" s="160"/>
      <c r="N19" s="160"/>
      <c r="O19" s="160"/>
    </row>
  </sheetData>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8" ma:contentTypeDescription="Create a new document." ma:contentTypeScope="" ma:versionID="fdec45498dfc67bbb41f6c19f1cd6a1f">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fb70804dc884090dbae1e51dcd04d9a"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ACAE3E-B909-4560-B4B8-97CA28FE23D5}"/>
</file>

<file path=customXml/itemProps2.xml><?xml version="1.0" encoding="utf-8"?>
<ds:datastoreItem xmlns:ds="http://schemas.openxmlformats.org/officeDocument/2006/customXml" ds:itemID="{8100D721-885C-4068-B151-66ED5EC67BC2}"/>
</file>

<file path=customXml/itemProps3.xml><?xml version="1.0" encoding="utf-8"?>
<ds:datastoreItem xmlns:ds="http://schemas.openxmlformats.org/officeDocument/2006/customXml" ds:itemID="{9D9BBEA7-F185-4290-85A9-042857E4DC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 Att-H Cross Reference</vt:lpstr>
      <vt:lpstr>A3-ADIT Cross Reference</vt:lpstr>
      <vt:lpstr>A4-Rate Base Cross Reference</vt:lpstr>
      <vt:lpstr>Proj Att-H Cross Reference</vt:lpstr>
      <vt:lpstr>A-4, Pg 1, Ln 15-28 Adj</vt:lpstr>
      <vt:lpstr>Act Att-H, Page 3, Line 9 Adj</vt:lpstr>
      <vt:lpstr>A-3, Line 3 Adj</vt:lpstr>
      <vt:lpstr>Act Att-H, Page 4, Line 3 Adj</vt:lpstr>
      <vt:lpstr>GSU</vt:lpstr>
      <vt:lpstr>Corriedale Depr adjustment</vt:lpstr>
      <vt:lpstr>King Ranch Depr Adj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Okouchi, Marie</dc:creator>
  <cp:lastModifiedBy>Okouchi, Marie</cp:lastModifiedBy>
  <dcterms:created xsi:type="dcterms:W3CDTF">2023-09-20T21:16:50Z</dcterms:created>
  <dcterms:modified xsi:type="dcterms:W3CDTF">2023-09-27T20:47:20Z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0x0101000949E6B91F5E54409FB923E4B34219BD</vt:lpwstr>
  </property>
</Properties>
</file>