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63E22BC1-9EFD-40CD-9E3A-B2F3F3235C1A}" xr6:coauthVersionLast="36" xr6:coauthVersionMax="36" xr10:uidLastSave="{00000000-0000-0000-0000-000000000000}"/>
  <bookViews>
    <workbookView xWindow="480" yWindow="80" windowWidth="23000" windowHeight="10550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</sheets>
  <definedNames>
    <definedName name="_xlnm.Print_Area" localSheetId="2">'BHP WP1 A&amp;G'!$A$1:$D$37</definedName>
    <definedName name="_xlnm.Print_Area" localSheetId="3">'BHP WP4 Transmission Assets'!$A$1:$G$52</definedName>
    <definedName name="_xlnm.Print_Area" localSheetId="1">'Capital True up References'!$A$1:$P$104</definedName>
  </definedNames>
  <calcPr calcId="191029"/>
</workbook>
</file>

<file path=xl/calcChain.xml><?xml version="1.0" encoding="utf-8"?>
<calcChain xmlns="http://schemas.openxmlformats.org/spreadsheetml/2006/main">
  <c r="G3" i="2" l="1"/>
  <c r="K104" i="5" l="1"/>
  <c r="M80" i="5" s="1"/>
  <c r="M81" i="5" s="1"/>
  <c r="K74" i="5"/>
  <c r="N50" i="5" s="1"/>
  <c r="N51" i="5" s="1"/>
  <c r="N80" i="5" l="1"/>
  <c r="N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D31" i="1" l="1"/>
  <c r="F114" i="2"/>
  <c r="F115" i="2" s="1"/>
  <c r="G42" i="2"/>
  <c r="E42" i="2"/>
  <c r="E45" i="2" s="1"/>
  <c r="E31" i="2"/>
  <c r="G20" i="2"/>
  <c r="G25" i="2" s="1"/>
  <c r="G33" i="2" s="1"/>
  <c r="G37" i="2" s="1"/>
  <c r="E16" i="2"/>
  <c r="E20" i="2" s="1"/>
  <c r="E25" i="2" s="1"/>
  <c r="H118" i="1"/>
  <c r="H119" i="1" s="1"/>
  <c r="D23" i="1"/>
  <c r="D25" i="1" s="1"/>
  <c r="D14" i="1"/>
  <c r="E33" i="2" l="1"/>
  <c r="E37" i="2" s="1"/>
  <c r="G47" i="2"/>
  <c r="G45" i="2"/>
  <c r="E47" i="2" l="1"/>
</calcChain>
</file>

<file path=xl/sharedStrings.xml><?xml version="1.0" encoding="utf-8"?>
<sst xmlns="http://schemas.openxmlformats.org/spreadsheetml/2006/main" count="594" uniqueCount="381">
  <si>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</si>
  <si>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</si>
  <si>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</si>
  <si>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</si>
  <si>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</si>
  <si>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</si>
  <si>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</si>
  <si>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</si>
  <si>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</si>
  <si>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</si>
  <si>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</si>
  <si>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</si>
  <si>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</si>
  <si>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</si>
  <si>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</si>
  <si>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</si>
  <si>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</si>
  <si>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</si>
  <si>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</si>
  <si>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</si>
  <si>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</si>
  <si>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351.2-3.h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</si>
  <si>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</si>
  <si>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</si>
  <si>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</si>
  <si>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</si>
  <si>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</si>
  <si>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</si>
  <si>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</si>
  <si>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</si>
  <si>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</si>
  <si>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</si>
  <si>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</si>
  <si>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</si>
  <si>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</si>
  <si>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</si>
  <si>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</si>
  <si>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</si>
  <si>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</si>
  <si>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</si>
  <si>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</si>
  <si>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</si>
  <si>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</si>
  <si>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</si>
  <si>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</si>
  <si>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</si>
  <si>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</si>
  <si>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</si>
  <si>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</si>
  <si>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</si>
  <si>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</si>
  <si>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</si>
  <si>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</si>
  <si>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</si>
  <si>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</si>
  <si>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</si>
  <si>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</si>
  <si>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</si>
  <si>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</si>
  <si>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</si>
  <si>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</si>
  <si>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</si>
  <si>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</si>
  <si>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</si>
  <si>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</si>
  <si>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</si>
  <si>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</si>
  <si>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</si>
  <si>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</si>
  <si>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</si>
  <si>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</si>
  <si>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</si>
  <si>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</si>
  <si>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</si>
  <si>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</si>
  <si>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</si>
  <si>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>BHP-11, page 9, line 1, (n)</t>
  </si>
  <si>
    <t xml:space="preserve">  Transmission</t>
  </si>
  <si>
    <t>207.58.g</t>
  </si>
  <si>
    <t>BHP-11, page 9, line 2, (n)</t>
  </si>
  <si>
    <t xml:space="preserve">  Distribution</t>
  </si>
  <si>
    <t>207.75.g</t>
  </si>
  <si>
    <t>BHP-11, page 9, line 3, (n)</t>
  </si>
  <si>
    <t xml:space="preserve">  General &amp; Intangible</t>
  </si>
  <si>
    <t>See Workpaper 4</t>
  </si>
  <si>
    <t>BHP-11, page 9, line 4, (n)</t>
  </si>
  <si>
    <t xml:space="preserve">  Allocated Plant</t>
  </si>
  <si>
    <t>See Workpaper 5</t>
  </si>
  <si>
    <t>BHP-11, page 9, line 5, (n)</t>
  </si>
  <si>
    <t xml:space="preserve">  Communication System</t>
  </si>
  <si>
    <t>BHP-11, page 9, line 6, (n)</t>
  </si>
  <si>
    <t xml:space="preserve">  Common</t>
  </si>
  <si>
    <t>356.1</t>
  </si>
  <si>
    <t>BHP-11, page 9, line 7, (n)</t>
  </si>
  <si>
    <t>TOTAL GROSS PLANT</t>
  </si>
  <si>
    <t>(sum lines 1 - 7)</t>
  </si>
  <si>
    <t>ACCUMULATED DEPRECIATION</t>
  </si>
  <si>
    <t>219.20-24.c</t>
  </si>
  <si>
    <t>BHP-11, page 9, line 11, (n)</t>
  </si>
  <si>
    <t>219.25.c</t>
  </si>
  <si>
    <t>BHP-11, page 9, line 12, (n)</t>
  </si>
  <si>
    <t>219.26.c</t>
  </si>
  <si>
    <t>BHP-11, page 9, line 13, (n)</t>
  </si>
  <si>
    <t>219.28.c</t>
  </si>
  <si>
    <t>BHP-11, page 9, line 14, (n)</t>
  </si>
  <si>
    <t>BHP-11, page 9, line 15, (n)</t>
  </si>
  <si>
    <t>BHP-11, page 9, line 16, (n)</t>
  </si>
  <si>
    <t>BHP-11, page 9, line 17, (n)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</si>
  <si>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</si>
  <si>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</si>
  <si>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</si>
  <si>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</si>
  <si>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</si>
  <si>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</si>
  <si>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</si>
  <si>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</si>
  <si>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</si>
  <si>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</si>
  <si>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</si>
  <si>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</si>
  <si>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</si>
  <si>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</si>
  <si>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</si>
  <si>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</si>
  <si>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</si>
  <si>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>BHP-11, Page 8, line 31, ( c)</t>
  </si>
  <si>
    <t xml:space="preserve">  Account No. 282 (enter negative)</t>
  </si>
  <si>
    <t>275.2.k</t>
  </si>
  <si>
    <t>BHP-11, Page 8, line 32, ( c)</t>
  </si>
  <si>
    <t xml:space="preserve">  Account No. 283 (enter negative)</t>
  </si>
  <si>
    <t>277.9.k</t>
  </si>
  <si>
    <t>BHP-11, Page 8, line 33, ( c)</t>
  </si>
  <si>
    <t xml:space="preserve">  Account No. 190 </t>
  </si>
  <si>
    <t>234.8.c</t>
  </si>
  <si>
    <t>BHP-11, Page 8, line 34, ( c)</t>
  </si>
  <si>
    <t xml:space="preserve">  Account No. 255 (enter negative)</t>
  </si>
  <si>
    <t>267.8.h</t>
  </si>
  <si>
    <t>BHP-11, Page 8, line 35, ( c)</t>
  </si>
  <si>
    <t xml:space="preserve">  FAS 109 Adjustment</t>
  </si>
  <si>
    <t>(232.1.f - 278.1.f - 278.3.f)*.35</t>
  </si>
  <si>
    <t>BHP-11, Page 8, line 36, ( c)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</si>
  <si>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</si>
  <si>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</si>
  <si>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</si>
  <si>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</si>
  <si>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</si>
  <si>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</si>
  <si>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</si>
  <si>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</si>
  <si>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</si>
  <si>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BHP-11, Page 8, line 43, ( c)</t>
  </si>
  <si>
    <t>227.8.c</t>
  </si>
  <si>
    <t>BHP-11, Page 8, line 44, ( c)</t>
  </si>
  <si>
    <t xml:space="preserve">  Prepayments (Account 165)</t>
  </si>
  <si>
    <t>111.57.d</t>
  </si>
  <si>
    <t>BHP-11, Page 8, line 45, ( c)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</si>
  <si>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</si>
  <si>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</si>
  <si>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</si>
  <si>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</si>
  <si>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</si>
  <si>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</si>
  <si>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</si>
  <si>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</si>
  <si>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</si>
  <si>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321.84-92.b &amp; 96.b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</si>
  <si>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</si>
  <si>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</si>
  <si>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</si>
  <si>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</si>
  <si>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</si>
  <si>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</si>
  <si>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</si>
  <si>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</si>
  <si>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</si>
  <si>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</si>
  <si>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</si>
  <si>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</si>
  <si>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</si>
  <si>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</si>
  <si>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</si>
  <si>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</si>
  <si>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</si>
  <si>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</si>
  <si>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>line 2 x BHP-11, page 7, line 11</t>
  </si>
  <si>
    <t xml:space="preserve">  General &amp; intangible</t>
  </si>
  <si>
    <t>336.10.b &amp; 336.1.d&amp;e</t>
  </si>
  <si>
    <t>(line 4 + line 6) x BHP-11, page 7, line 25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</si>
  <si>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</si>
  <si>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</si>
  <si>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</si>
  <si>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</si>
  <si>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</si>
  <si>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>263.3i, 263.4i, 263.12i</t>
  </si>
  <si>
    <t>263.3i &amp; l, 263.4i &amp; l, 263.11i &amp; l, 263.12 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</si>
  <si>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</si>
  <si>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</si>
  <si>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</si>
  <si>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</si>
  <si>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</si>
  <si>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>263.20i &amp; l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</si>
  <si>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</si>
  <si>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</si>
  <si>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</si>
  <si>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</si>
  <si>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</si>
  <si>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</si>
  <si>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</si>
  <si>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</si>
  <si>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</si>
  <si>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</si>
  <si>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</si>
  <si>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</si>
  <si>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</si>
  <si>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</si>
  <si>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</si>
  <si>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</si>
  <si>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</si>
  <si>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</si>
  <si>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</si>
  <si>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</si>
  <si>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</si>
  <si>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</si>
  <si>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</si>
  <si>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</si>
  <si>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</si>
  <si>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</si>
  <si>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</si>
  <si>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</si>
  <si>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</si>
  <si>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</si>
  <si>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</si>
  <si>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</si>
  <si>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</si>
  <si>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</si>
  <si>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</si>
  <si>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</si>
  <si>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</si>
  <si>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</si>
  <si>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</si>
  <si>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</si>
  <si>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</si>
  <si>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</si>
  <si>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</si>
  <si>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</si>
  <si>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</si>
  <si>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</si>
  <si>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</si>
  <si>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</si>
  <si>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</si>
  <si>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</si>
  <si>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</si>
  <si>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</si>
  <si>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</si>
  <si>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</si>
  <si>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</si>
  <si>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</si>
  <si>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</si>
  <si>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</si>
  <si>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</si>
  <si>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</si>
  <si>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</si>
  <si>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</si>
  <si>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</si>
  <si>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</si>
  <si>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</si>
  <si>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</si>
  <si>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</si>
  <si>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</si>
  <si>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</si>
  <si>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</si>
  <si>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</si>
  <si>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</si>
  <si>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</si>
  <si>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</si>
  <si>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</si>
  <si>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</si>
  <si>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</si>
  <si>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</si>
  <si>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</si>
  <si>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</si>
  <si>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</si>
  <si>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</si>
  <si>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</si>
  <si>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112.24.c, Supplemental Schedule, WP 8, line 13(j)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</si>
  <si>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</si>
  <si>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</si>
  <si>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</si>
  <si>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</si>
  <si>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</si>
  <si>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</si>
  <si>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</si>
  <si>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</si>
  <si>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</si>
  <si>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</si>
  <si>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</si>
  <si>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</si>
  <si>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</si>
  <si>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</si>
  <si>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</si>
  <si>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</si>
  <si>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</si>
  <si>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</si>
  <si>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</si>
  <si>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</si>
  <si>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</si>
  <si>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</si>
  <si>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</si>
  <si>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</si>
  <si>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</si>
  <si>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</si>
  <si>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</si>
  <si>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</si>
  <si>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</si>
  <si>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</si>
  <si>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</si>
  <si>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</si>
  <si>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</si>
  <si>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</si>
  <si>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</si>
  <si>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</si>
  <si>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</si>
  <si>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</si>
  <si>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</si>
  <si>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</si>
  <si>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</si>
  <si>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</si>
  <si>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</si>
  <si>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</si>
  <si>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</si>
  <si>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</si>
  <si>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</si>
  <si>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</si>
  <si>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</si>
  <si>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</si>
  <si>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</si>
  <si>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</si>
  <si>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</si>
  <si>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</si>
  <si>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</si>
  <si>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</si>
  <si>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</si>
  <si>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</si>
  <si>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</si>
  <si>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</si>
  <si>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</si>
  <si>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</si>
  <si>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</si>
  <si>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</si>
  <si>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</si>
  <si>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</si>
  <si>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</si>
  <si>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</si>
  <si>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</si>
  <si>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</si>
  <si>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</si>
  <si>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</si>
  <si>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</si>
  <si>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</si>
  <si>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</si>
  <si>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</si>
  <si>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</si>
  <si>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</si>
  <si>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</si>
  <si>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</si>
  <si>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</si>
  <si>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</si>
  <si>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</si>
  <si>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</si>
  <si>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</si>
  <si>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</si>
  <si>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(Estimated Service Year ATRR 2015)</t>
  </si>
  <si>
    <t>Transmission</t>
  </si>
  <si>
    <t>Schedule 1</t>
  </si>
  <si>
    <t>True-Up Amount to be (Refunded)/Paid based on 2015 Actual Costs (A*B)</t>
  </si>
  <si>
    <t>Per Tariff</t>
  </si>
  <si>
    <t>True-Up Amount (Transmission see pg 3 line 92 and Schedule 1 see pg 10 line 12)</t>
  </si>
  <si>
    <t>Updated References - As Filed</t>
  </si>
  <si>
    <t>Transmission Assets as of 12/31/2015</t>
  </si>
  <si>
    <t>Capital True Up</t>
  </si>
  <si>
    <t>Service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</si>
</sst>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</numFmts>
  <fonts count="76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6">
    <xf numFmtId="164" fontId="0" fillId="0" borderId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38" fontId="8" fillId="0" borderId="0" applyBorder="0" applyAlignment="0"/>
    <xf numFmtId="167" fontId="9" fillId="21" borderId="4">
      <alignment horizontal="center" vertical="center"/>
    </xf>
    <xf numFmtId="168" fontId="2" fillId="0" borderId="5">
      <alignment horizontal="left"/>
    </xf>
    <xf numFmtId="0" fontId="10" fillId="0" borderId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169" fontId="13" fillId="0" borderId="6" applyNumberFormat="0" applyFill="0" applyAlignment="0" applyProtection="0">
      <alignment horizontal="center"/>
    </xf>
    <xf numFmtId="170" fontId="13" fillId="0" borderId="1" applyFill="0" applyAlignment="0" applyProtection="0">
      <alignment horizontal="center"/>
    </xf>
    <xf numFmtId="38" fontId="2" fillId="0" borderId="0">
      <alignment horizontal="right"/>
    </xf>
    <xf numFmtId="37" fontId="14" fillId="0" borderId="0" applyFill="0">
      <alignment horizontal="right"/>
    </xf>
    <xf numFmtId="37" fontId="14" fillId="0" borderId="0">
      <alignment horizontal="right"/>
    </xf>
    <xf numFmtId="0" fontId="14" fillId="0" borderId="0" applyFill="0">
      <alignment horizontal="center"/>
    </xf>
    <xf numFmtId="37" fontId="14" fillId="0" borderId="7" applyFill="0">
      <alignment horizontal="right"/>
    </xf>
    <xf numFmtId="37" fontId="14" fillId="0" borderId="0">
      <alignment horizontal="right"/>
    </xf>
    <xf numFmtId="0" fontId="15" fillId="0" borderId="0" applyFill="0">
      <alignment vertical="top"/>
    </xf>
    <xf numFmtId="0" fontId="16" fillId="0" borderId="0" applyFill="0">
      <alignment horizontal="left" vertical="top"/>
    </xf>
    <xf numFmtId="37" fontId="14" fillId="0" borderId="3" applyFill="0">
      <alignment horizontal="right"/>
    </xf>
    <xf numFmtId="0" fontId="2" fillId="0" borderId="0" applyNumberFormat="0" applyFont="0" applyAlignment="0"/>
    <xf numFmtId="0" fontId="15" fillId="0" borderId="0" applyFill="0">
      <alignment wrapText="1"/>
    </xf>
    <xf numFmtId="0" fontId="16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18" fillId="0" borderId="0" applyFill="0">
      <alignment vertical="top" wrapText="1"/>
    </xf>
    <xf numFmtId="0" fontId="19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0" fillId="0" borderId="0" applyFill="0">
      <alignment vertical="center" wrapText="1"/>
    </xf>
    <xf numFmtId="0" fontId="21" fillId="0" borderId="0">
      <alignment horizontal="left" vertical="center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25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6" fillId="0" borderId="0">
      <alignment horizontal="center" wrapText="1"/>
    </xf>
    <xf numFmtId="0" fontId="27" fillId="0" borderId="0" applyFill="0">
      <alignment horizontal="center" wrapText="1"/>
    </xf>
    <xf numFmtId="0" fontId="28" fillId="22" borderId="8" applyNumberFormat="0" applyAlignment="0" applyProtection="0"/>
    <xf numFmtId="0" fontId="29" fillId="23" borderId="9" applyNumberFormat="0" applyAlignment="0" applyProtection="0"/>
    <xf numFmtId="17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5">
      <alignment horizontal="center"/>
    </xf>
    <xf numFmtId="17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4" fontId="2" fillId="0" borderId="0">
      <protection locked="0"/>
    </xf>
    <xf numFmtId="0" fontId="34" fillId="0" borderId="0"/>
    <xf numFmtId="0" fontId="35" fillId="0" borderId="0"/>
    <xf numFmtId="0" fontId="36" fillId="0" borderId="0"/>
    <xf numFmtId="0" fontId="37" fillId="5" borderId="0" applyNumberFormat="0" applyBorder="0" applyAlignment="0" applyProtection="0"/>
    <xf numFmtId="38" fontId="14" fillId="24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10" applyNumberFormat="0" applyAlignment="0" applyProtection="0">
      <alignment horizontal="left" vertical="center"/>
    </xf>
    <xf numFmtId="0" fontId="19" fillId="0" borderId="11">
      <alignment horizontal="left" vertical="center"/>
    </xf>
    <xf numFmtId="0" fontId="39" fillId="0" borderId="0">
      <alignment horizontal="center"/>
    </xf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43" fillId="0" borderId="15" applyNumberFormat="0" applyFill="0" applyAlignment="0" applyProtection="0"/>
    <xf numFmtId="10" fontId="14" fillId="25" borderId="5" applyNumberFormat="0" applyBorder="0" applyAlignment="0" applyProtection="0"/>
    <xf numFmtId="0" fontId="44" fillId="8" borderId="8" applyNumberFormat="0" applyAlignment="0" applyProtection="0"/>
    <xf numFmtId="0" fontId="14" fillId="24" borderId="0"/>
    <xf numFmtId="0" fontId="45" fillId="0" borderId="16" applyNumberFormat="0" applyFill="0" applyAlignment="0" applyProtection="0"/>
    <xf numFmtId="176" fontId="2" fillId="0" borderId="5">
      <alignment horizontal="center"/>
    </xf>
    <xf numFmtId="177" fontId="46" fillId="0" borderId="0"/>
    <xf numFmtId="17" fontId="47" fillId="0" borderId="0">
      <alignment horizont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48" fillId="26" borderId="0" applyNumberFormat="0" applyBorder="0" applyAlignment="0" applyProtection="0"/>
    <xf numFmtId="43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37" fontId="50" fillId="0" borderId="0"/>
    <xf numFmtId="180" fontId="51" fillId="0" borderId="0"/>
    <xf numFmtId="164" fontId="4" fillId="0" borderId="0" applyProtection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5">
      <alignment horizontal="center" wrapText="1"/>
    </xf>
    <xf numFmtId="2" fontId="2" fillId="0" borderId="5">
      <alignment horizontal="center"/>
    </xf>
    <xf numFmtId="181" fontId="3" fillId="0" borderId="5" applyFont="0">
      <alignment horizontal="center"/>
    </xf>
    <xf numFmtId="0" fontId="2" fillId="0" borderId="0"/>
    <xf numFmtId="0" fontId="2" fillId="27" borderId="17" applyNumberFormat="0" applyFont="0" applyAlignment="0" applyProtection="0"/>
    <xf numFmtId="1" fontId="2" fillId="0" borderId="5">
      <alignment horizontal="center"/>
    </xf>
    <xf numFmtId="0" fontId="52" fillId="22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3" fillId="0" borderId="6">
      <alignment horizontal="center"/>
    </xf>
    <xf numFmtId="3" fontId="5" fillId="0" borderId="0" applyFont="0" applyFill="0" applyBorder="0" applyAlignment="0" applyProtection="0"/>
    <xf numFmtId="0" fontId="5" fillId="28" borderId="0" applyNumberFormat="0" applyFont="0" applyBorder="0" applyAlignment="0" applyProtection="0"/>
    <xf numFmtId="37" fontId="14" fillId="24" borderId="0" applyFill="0">
      <alignment horizontal="right"/>
    </xf>
    <xf numFmtId="0" fontId="23" fillId="0" borderId="0">
      <alignment horizontal="left"/>
    </xf>
    <xf numFmtId="0" fontId="14" fillId="0" borderId="0" applyFill="0">
      <alignment horizontal="left"/>
    </xf>
    <xf numFmtId="37" fontId="14" fillId="0" borderId="1" applyFill="0">
      <alignment horizontal="right"/>
    </xf>
    <xf numFmtId="0" fontId="3" fillId="0" borderId="5" applyNumberFormat="0" applyFont="0" applyBorder="0">
      <alignment horizontal="right"/>
    </xf>
    <xf numFmtId="0" fontId="54" fillId="0" borderId="0" applyFill="0"/>
    <xf numFmtId="0" fontId="14" fillId="0" borderId="0" applyFill="0">
      <alignment horizontal="left"/>
    </xf>
    <xf numFmtId="182" fontId="14" fillId="0" borderId="1" applyFill="0">
      <alignment horizontal="right"/>
    </xf>
    <xf numFmtId="0" fontId="2" fillId="0" borderId="0" applyNumberFormat="0" applyFont="0" applyBorder="0" applyAlignment="0"/>
    <xf numFmtId="0" fontId="18" fillId="0" borderId="0" applyFill="0">
      <alignment horizontal="left" indent="1"/>
    </xf>
    <xf numFmtId="0" fontId="23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Fill="0" applyBorder="0" applyAlignment="0"/>
    <xf numFmtId="0" fontId="18" fillId="0" borderId="0" applyFill="0">
      <alignment horizontal="left" indent="2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55" fillId="0" borderId="0">
      <alignment horizontal="left" indent="3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22" fillId="0" borderId="0">
      <alignment horizontal="left" indent="4"/>
    </xf>
    <xf numFmtId="0" fontId="14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Border="0" applyAlignment="0"/>
    <xf numFmtId="0" fontId="24" fillId="0" borderId="0">
      <alignment horizontal="left" indent="5"/>
    </xf>
    <xf numFmtId="0" fontId="23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Fill="0" applyBorder="0" applyAlignment="0"/>
    <xf numFmtId="0" fontId="26" fillId="0" borderId="0" applyFill="0">
      <alignment horizontal="left" indent="6"/>
    </xf>
    <xf numFmtId="0" fontId="23" fillId="0" borderId="0" applyFill="0">
      <alignment horizontal="left"/>
    </xf>
    <xf numFmtId="38" fontId="56" fillId="29" borderId="1">
      <alignment horizontal="right"/>
    </xf>
    <xf numFmtId="38" fontId="2" fillId="30" borderId="0" applyNumberFormat="0" applyFont="0" applyBorder="0" applyAlignment="0" applyProtection="0"/>
    <xf numFmtId="0" fontId="57" fillId="0" borderId="0" applyNumberFormat="0" applyAlignment="0">
      <alignment horizontal="centerContinuous"/>
    </xf>
    <xf numFmtId="0" fontId="13" fillId="0" borderId="1" applyNumberFormat="0" applyFill="0" applyAlignment="0" applyProtection="0"/>
    <xf numFmtId="37" fontId="58" fillId="0" borderId="0" applyNumberFormat="0">
      <alignment horizontal="left"/>
    </xf>
    <xf numFmtId="183" fontId="2" fillId="0" borderId="5">
      <alignment horizontal="center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84" fontId="2" fillId="0" borderId="0" applyFill="0" applyBorder="0" applyAlignment="0" applyProtection="0">
      <alignment wrapText="1"/>
    </xf>
    <xf numFmtId="37" fontId="59" fillId="0" borderId="0" applyNumberFormat="0">
      <alignment horizontal="left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177" fontId="62" fillId="0" borderId="0"/>
    <xf numFmtId="40" fontId="63" fillId="0" borderId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37" fontId="14" fillId="29" borderId="0" applyNumberFormat="0" applyBorder="0" applyAlignment="0" applyProtection="0"/>
    <xf numFmtId="37" fontId="14" fillId="0" borderId="0"/>
    <xf numFmtId="3" fontId="66" fillId="0" borderId="15" applyProtection="0"/>
    <xf numFmtId="0" fontId="67" fillId="0" borderId="0" applyNumberFormat="0" applyFill="0" applyBorder="0" applyAlignment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9" fontId="2" fillId="0" borderId="0" applyFont="0" applyFill="0" applyBorder="0" applyAlignment="0" applyProtection="0"/>
  </cellStyleXfs>
  <cellXfs count="180">
    <xf numFmtId="164" fontId="0" fillId="0" borderId="0" xfId="0"/>
    <xf numFmtId="0" fontId="2" fillId="0" borderId="0" xfId="3"/>
    <xf numFmtId="44" fontId="2" fillId="0" borderId="0" xfId="3" applyNumberFormat="1"/>
    <xf numFmtId="49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0" fontId="2" fillId="0" borderId="1" xfId="3" applyFont="1" applyBorder="1" applyAlignment="1">
      <alignment horizontal="center"/>
    </xf>
    <xf numFmtId="164" fontId="2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3" applyAlignment="1">
      <alignment horizontal="center"/>
    </xf>
    <xf numFmtId="165" fontId="2" fillId="0" borderId="0" xfId="1" applyNumberFormat="1"/>
    <xf numFmtId="0" fontId="2" fillId="0" borderId="0" xfId="3" applyFont="1" applyFill="1"/>
    <xf numFmtId="165" fontId="2" fillId="0" borderId="0" xfId="1" applyNumberFormat="1" applyFill="1"/>
    <xf numFmtId="0" fontId="2" fillId="2" borderId="0" xfId="0" applyNumberFormat="1" applyFont="1" applyFill="1" applyAlignment="1"/>
    <xf numFmtId="166" fontId="2" fillId="0" borderId="2" xfId="2" applyNumberFormat="1" applyFont="1" applyFill="1" applyBorder="1"/>
    <xf numFmtId="0" fontId="3" fillId="0" borderId="0" xfId="3" applyFont="1"/>
    <xf numFmtId="0" fontId="2" fillId="0" borderId="0" xfId="3" applyFill="1"/>
    <xf numFmtId="165" fontId="2" fillId="0" borderId="3" xfId="1" applyNumberFormat="1" applyFill="1" applyBorder="1"/>
    <xf numFmtId="0" fontId="3" fillId="0" borderId="0" xfId="3" applyFont="1" applyFill="1"/>
    <xf numFmtId="165" fontId="3" fillId="0" borderId="0" xfId="1" applyNumberFormat="1" applyFont="1" applyFill="1"/>
    <xf numFmtId="49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2" fillId="0" borderId="0" xfId="1" quotePrefix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2" fillId="0" borderId="3" xfId="3" applyFont="1" applyBorder="1"/>
    <xf numFmtId="0" fontId="2" fillId="0" borderId="0" xfId="127" applyFont="1"/>
    <xf numFmtId="0" fontId="2" fillId="0" borderId="0" xfId="127" applyFont="1" applyAlignment="1">
      <alignment horizontal="center"/>
    </xf>
    <xf numFmtId="0" fontId="68" fillId="0" borderId="0" xfId="127" applyFont="1" applyAlignment="1">
      <alignment horizontal="center"/>
    </xf>
    <xf numFmtId="37" fontId="69" fillId="0" borderId="0" xfId="127" applyNumberFormat="1" applyFont="1" applyFill="1"/>
    <xf numFmtId="37" fontId="2" fillId="0" borderId="0" xfId="127" applyNumberFormat="1" applyFont="1" applyFill="1"/>
    <xf numFmtId="0" fontId="2" fillId="0" borderId="0" xfId="127" quotePrefix="1" applyFont="1"/>
    <xf numFmtId="37" fontId="2" fillId="0" borderId="3" xfId="127" applyNumberFormat="1" applyFont="1" applyFill="1" applyBorder="1"/>
    <xf numFmtId="37" fontId="69" fillId="0" borderId="3" xfId="127" applyNumberFormat="1" applyFont="1" applyFill="1" applyBorder="1"/>
    <xf numFmtId="37" fontId="2" fillId="0" borderId="0" xfId="127" applyNumberFormat="1" applyFont="1" applyFill="1" applyBorder="1"/>
    <xf numFmtId="0" fontId="2" fillId="0" borderId="0" xfId="127" quotePrefix="1" applyFont="1" applyFill="1"/>
    <xf numFmtId="0" fontId="2" fillId="0" borderId="0" xfId="127" applyFont="1" applyFill="1"/>
    <xf numFmtId="0" fontId="2" fillId="0" borderId="0" xfId="127" applyFont="1" applyFill="1" applyAlignment="1">
      <alignment horizontal="center"/>
    </xf>
    <xf numFmtId="37" fontId="69" fillId="0" borderId="1" xfId="127" applyNumberFormat="1" applyFont="1" applyFill="1" applyBorder="1"/>
    <xf numFmtId="0" fontId="3" fillId="0" borderId="0" xfId="127" applyFont="1"/>
    <xf numFmtId="37" fontId="2" fillId="0" borderId="1" xfId="127" applyNumberFormat="1" applyFont="1" applyFill="1" applyBorder="1"/>
    <xf numFmtId="37" fontId="43" fillId="2" borderId="1" xfId="127" applyNumberFormat="1" applyFont="1" applyFill="1" applyBorder="1"/>
    <xf numFmtId="37" fontId="43" fillId="2" borderId="0" xfId="127" applyNumberFormat="1" applyFont="1" applyFill="1"/>
    <xf numFmtId="37" fontId="69" fillId="0" borderId="0" xfId="127" applyNumberFormat="1" applyFont="1" applyFill="1" applyBorder="1"/>
    <xf numFmtId="37" fontId="43" fillId="0" borderId="0" xfId="127" applyNumberFormat="1" applyFont="1" applyFill="1" applyBorder="1"/>
    <xf numFmtId="37" fontId="43" fillId="0" borderId="0" xfId="127" applyNumberFormat="1" applyFont="1" applyFill="1"/>
    <xf numFmtId="37" fontId="2" fillId="0" borderId="2" xfId="127" applyNumberFormat="1" applyFont="1" applyFill="1" applyBorder="1"/>
    <xf numFmtId="166" fontId="2" fillId="0" borderId="20" xfId="88" applyNumberFormat="1" applyFont="1" applyFill="1" applyBorder="1"/>
    <xf numFmtId="44" fontId="2" fillId="0" borderId="0" xfId="3" applyNumberFormat="1" applyFont="1"/>
    <xf numFmtId="37" fontId="2" fillId="0" borderId="20" xfId="127" applyNumberFormat="1" applyFont="1" applyFill="1" applyBorder="1"/>
    <xf numFmtId="166" fontId="2" fillId="0" borderId="0" xfId="2" applyNumberFormat="1" applyFont="1" applyFill="1" applyBorder="1"/>
    <xf numFmtId="0" fontId="2" fillId="2" borderId="0" xfId="0" applyNumberFormat="1" applyFont="1" applyFill="1" applyAlignment="1" applyProtection="1">
      <protection locked="0"/>
    </xf>
    <xf numFmtId="164" fontId="2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1" fillId="2" borderId="0" xfId="0" applyFont="1" applyFill="1" applyAlignment="1"/>
    <xf numFmtId="0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/>
    <xf numFmtId="3" fontId="19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 applyProtection="1">
      <alignment horizontal="center"/>
      <protection locked="0"/>
    </xf>
    <xf numFmtId="164" fontId="19" fillId="2" borderId="0" xfId="0" applyFont="1" applyFill="1" applyAlignment="1">
      <alignment horizontal="center"/>
    </xf>
    <xf numFmtId="0" fontId="21" fillId="2" borderId="6" xfId="0" applyNumberFormat="1" applyFont="1" applyFill="1" applyBorder="1" applyAlignment="1" applyProtection="1">
      <alignment horizontal="center"/>
      <protection locked="0"/>
    </xf>
    <xf numFmtId="0" fontId="19" fillId="2" borderId="0" xfId="0" applyNumberFormat="1" applyFont="1" applyFill="1" applyAlignment="1"/>
    <xf numFmtId="3" fontId="21" fillId="2" borderId="0" xfId="0" applyNumberFormat="1" applyFont="1" applyFill="1" applyAlignment="1"/>
    <xf numFmtId="3" fontId="21" fillId="0" borderId="0" xfId="0" applyNumberFormat="1" applyFont="1" applyFill="1" applyAlignment="1"/>
    <xf numFmtId="3" fontId="21" fillId="0" borderId="0" xfId="123" applyNumberFormat="1" applyFont="1" applyFill="1" applyAlignment="1"/>
    <xf numFmtId="3" fontId="21" fillId="0" borderId="0" xfId="127" applyNumberFormat="1" applyFont="1" applyFill="1" applyAlignment="1"/>
    <xf numFmtId="164" fontId="21" fillId="2" borderId="0" xfId="0" applyFont="1" applyFill="1" applyAlignment="1" applyProtection="1">
      <protection locked="0"/>
    </xf>
    <xf numFmtId="3" fontId="21" fillId="31" borderId="0" xfId="0" applyNumberFormat="1" applyFont="1" applyFill="1" applyAlignment="1"/>
    <xf numFmtId="164" fontId="21" fillId="0" borderId="0" xfId="123" applyFont="1" applyFill="1" applyAlignment="1"/>
    <xf numFmtId="164" fontId="21" fillId="0" borderId="0" xfId="0" applyFont="1" applyFill="1" applyAlignment="1"/>
    <xf numFmtId="164" fontId="21" fillId="31" borderId="0" xfId="0" applyFont="1" applyFill="1" applyAlignment="1"/>
    <xf numFmtId="0" fontId="21" fillId="2" borderId="0" xfId="0" applyNumberFormat="1" applyFont="1" applyFill="1" applyProtection="1">
      <protection locked="0"/>
    </xf>
    <xf numFmtId="3" fontId="21" fillId="31" borderId="0" xfId="127" applyNumberFormat="1" applyFont="1" applyFill="1" applyAlignment="1"/>
    <xf numFmtId="186" fontId="21" fillId="2" borderId="0" xfId="0" applyNumberFormat="1" applyFont="1" applyFill="1" applyAlignment="1">
      <alignment horizontal="left"/>
    </xf>
    <xf numFmtId="186" fontId="21" fillId="2" borderId="0" xfId="0" applyNumberFormat="1" applyFont="1" applyFill="1" applyAlignment="1" applyProtection="1">
      <alignment horizontal="left"/>
      <protection locked="0"/>
    </xf>
    <xf numFmtId="164" fontId="21" fillId="2" borderId="0" xfId="0" quotePrefix="1" applyFont="1" applyFill="1" applyAlignment="1"/>
    <xf numFmtId="187" fontId="21" fillId="2" borderId="0" xfId="0" applyNumberFormat="1" applyFont="1" applyFill="1" applyAlignment="1"/>
    <xf numFmtId="186" fontId="21" fillId="2" borderId="0" xfId="0" applyNumberFormat="1" applyFont="1" applyFill="1" applyAlignment="1">
      <alignment horizontal="center"/>
    </xf>
    <xf numFmtId="0" fontId="19" fillId="2" borderId="0" xfId="195" applyNumberFormat="1" applyFont="1" applyFill="1" applyAlignment="1">
      <alignment horizontal="center"/>
    </xf>
    <xf numFmtId="0" fontId="21" fillId="2" borderId="0" xfId="196" applyNumberFormat="1" applyFont="1" applyFill="1" applyAlignment="1" applyProtection="1">
      <alignment horizontal="center"/>
      <protection locked="0"/>
    </xf>
    <xf numFmtId="164" fontId="21" fillId="2" borderId="0" xfId="196" applyFont="1" applyFill="1" applyAlignment="1"/>
    <xf numFmtId="0" fontId="19" fillId="2" borderId="0" xfId="196" applyNumberFormat="1" applyFont="1" applyFill="1" applyAlignment="1"/>
    <xf numFmtId="0" fontId="21" fillId="2" borderId="6" xfId="196" applyNumberFormat="1" applyFont="1" applyFill="1" applyBorder="1" applyAlignment="1" applyProtection="1">
      <alignment horizontal="center"/>
      <protection locked="0"/>
    </xf>
    <xf numFmtId="0" fontId="21" fillId="2" borderId="0" xfId="196" applyNumberFormat="1" applyFont="1" applyFill="1" applyAlignment="1" applyProtection="1">
      <protection locked="0"/>
    </xf>
    <xf numFmtId="0" fontId="21" fillId="2" borderId="0" xfId="196" applyNumberFormat="1" applyFont="1" applyFill="1"/>
    <xf numFmtId="3" fontId="21" fillId="2" borderId="6" xfId="196" applyNumberFormat="1" applyFont="1" applyFill="1" applyBorder="1" applyAlignment="1"/>
    <xf numFmtId="3" fontId="21" fillId="2" borderId="6" xfId="197" applyNumberFormat="1" applyFont="1" applyFill="1" applyBorder="1" applyAlignment="1"/>
    <xf numFmtId="0" fontId="21" fillId="2" borderId="0" xfId="196" applyNumberFormat="1" applyFont="1" applyFill="1" applyProtection="1">
      <protection locked="0"/>
    </xf>
    <xf numFmtId="3" fontId="21" fillId="0" borderId="0" xfId="196" applyNumberFormat="1" applyFont="1" applyFill="1" applyAlignment="1"/>
    <xf numFmtId="3" fontId="21" fillId="31" borderId="0" xfId="196" applyNumberFormat="1" applyFont="1" applyFill="1" applyAlignment="1"/>
    <xf numFmtId="164" fontId="21" fillId="0" borderId="0" xfId="196" applyFont="1" applyFill="1" applyAlignment="1"/>
    <xf numFmtId="164" fontId="21" fillId="2" borderId="0" xfId="198" applyFont="1" applyFill="1" applyAlignment="1"/>
    <xf numFmtId="0" fontId="21" fillId="2" borderId="6" xfId="196" applyNumberFormat="1" applyFont="1" applyFill="1" applyBorder="1" applyProtection="1">
      <protection locked="0"/>
    </xf>
    <xf numFmtId="3" fontId="21" fillId="0" borderId="6" xfId="196" applyNumberFormat="1" applyFont="1" applyFill="1" applyBorder="1" applyAlignment="1"/>
    <xf numFmtId="0" fontId="21" fillId="0" borderId="0" xfId="196" applyNumberFormat="1" applyFont="1" applyFill="1"/>
    <xf numFmtId="3" fontId="21" fillId="2" borderId="0" xfId="196" applyNumberFormat="1" applyFont="1" applyFill="1" applyAlignment="1"/>
    <xf numFmtId="49" fontId="21" fillId="0" borderId="0" xfId="196" applyNumberFormat="1" applyFont="1" applyFill="1"/>
    <xf numFmtId="49" fontId="21" fillId="2" borderId="0" xfId="196" applyNumberFormat="1" applyFont="1" applyFill="1" applyAlignment="1"/>
    <xf numFmtId="3" fontId="21" fillId="2" borderId="6" xfId="199" applyNumberFormat="1" applyFont="1" applyFill="1" applyBorder="1" applyAlignment="1"/>
    <xf numFmtId="3" fontId="21" fillId="2" borderId="6" xfId="200" applyNumberFormat="1" applyFont="1" applyFill="1" applyBorder="1" applyAlignment="1"/>
    <xf numFmtId="164" fontId="21" fillId="2" borderId="3" xfId="196" applyFont="1" applyFill="1" applyBorder="1" applyAlignment="1"/>
    <xf numFmtId="0" fontId="21" fillId="0" borderId="3" xfId="196" applyNumberFormat="1" applyFont="1" applyFill="1" applyBorder="1"/>
    <xf numFmtId="3" fontId="21" fillId="2" borderId="0" xfId="196" applyNumberFormat="1" applyFont="1" applyFill="1" applyBorder="1" applyAlignment="1"/>
    <xf numFmtId="0" fontId="21" fillId="0" borderId="0" xfId="196" applyNumberFormat="1" applyFont="1" applyFill="1" applyBorder="1"/>
    <xf numFmtId="3" fontId="21" fillId="2" borderId="6" xfId="201" applyNumberFormat="1" applyFont="1" applyFill="1" applyBorder="1" applyAlignment="1"/>
    <xf numFmtId="0" fontId="21" fillId="2" borderId="3" xfId="196" applyNumberFormat="1" applyFont="1" applyFill="1" applyBorder="1" applyProtection="1">
      <protection locked="0"/>
    </xf>
    <xf numFmtId="3" fontId="21" fillId="2" borderId="3" xfId="196" applyNumberFormat="1" applyFont="1" applyFill="1" applyBorder="1" applyAlignment="1"/>
    <xf numFmtId="0" fontId="21" fillId="2" borderId="0" xfId="196" applyNumberFormat="1" applyFont="1" applyFill="1" applyAlignment="1"/>
    <xf numFmtId="3" fontId="21" fillId="0" borderId="0" xfId="196" applyNumberFormat="1" applyFont="1" applyFill="1" applyAlignment="1">
      <alignment horizontal="left"/>
    </xf>
    <xf numFmtId="3" fontId="21" fillId="31" borderId="0" xfId="196" applyNumberFormat="1" applyFont="1" applyFill="1" applyAlignment="1">
      <alignment horizontal="left"/>
    </xf>
    <xf numFmtId="0" fontId="9" fillId="2" borderId="0" xfId="196" applyNumberFormat="1" applyFont="1" applyFill="1"/>
    <xf numFmtId="0" fontId="21" fillId="2" borderId="1" xfId="196" applyNumberFormat="1" applyFont="1" applyFill="1" applyBorder="1" applyAlignment="1"/>
    <xf numFmtId="3" fontId="21" fillId="0" borderId="1" xfId="196" applyNumberFormat="1" applyFont="1" applyFill="1" applyBorder="1" applyAlignment="1"/>
    <xf numFmtId="3" fontId="21" fillId="2" borderId="1" xfId="202" applyNumberFormat="1" applyFont="1" applyFill="1" applyBorder="1" applyAlignment="1"/>
    <xf numFmtId="3" fontId="21" fillId="31" borderId="0" xfId="202" applyNumberFormat="1" applyFont="1" applyFill="1" applyAlignment="1"/>
    <xf numFmtId="164" fontId="9" fillId="2" borderId="0" xfId="196" applyFont="1" applyFill="1" applyAlignment="1"/>
    <xf numFmtId="3" fontId="21" fillId="2" borderId="0" xfId="202" applyNumberFormat="1" applyFont="1" applyFill="1" applyAlignment="1"/>
    <xf numFmtId="0" fontId="21" fillId="2" borderId="0" xfId="196" quotePrefix="1" applyNumberFormat="1" applyFont="1" applyFill="1"/>
    <xf numFmtId="0" fontId="21" fillId="31" borderId="0" xfId="196" applyNumberFormat="1" applyFont="1" applyFill="1"/>
    <xf numFmtId="3" fontId="21" fillId="0" borderId="6" xfId="202" applyNumberFormat="1" applyFont="1" applyFill="1" applyBorder="1" applyAlignment="1"/>
    <xf numFmtId="0" fontId="21" fillId="0" borderId="0" xfId="3" applyFont="1" applyFill="1" applyAlignment="1">
      <alignment horizontal="left"/>
    </xf>
    <xf numFmtId="0" fontId="21" fillId="31" borderId="0" xfId="3" applyFont="1" applyFill="1" applyAlignment="1">
      <alignment horizontal="left"/>
    </xf>
    <xf numFmtId="164" fontId="21" fillId="0" borderId="0" xfId="196" applyFont="1" applyFill="1" applyAlignment="1">
      <alignment horizontal="left"/>
    </xf>
    <xf numFmtId="164" fontId="21" fillId="31" borderId="0" xfId="202" applyFont="1" applyFill="1" applyAlignment="1">
      <alignment horizontal="left"/>
    </xf>
    <xf numFmtId="164" fontId="74" fillId="0" borderId="0" xfId="0" applyFont="1" applyFill="1"/>
    <xf numFmtId="0" fontId="21" fillId="2" borderId="0" xfId="203" applyNumberFormat="1" applyFont="1" applyFill="1" applyAlignment="1" applyProtection="1">
      <protection locked="0"/>
    </xf>
    <xf numFmtId="164" fontId="74" fillId="31" borderId="0" xfId="0" applyFont="1" applyFill="1"/>
    <xf numFmtId="164" fontId="2" fillId="0" borderId="0" xfId="204" applyFont="1" applyAlignment="1">
      <alignment horizontal="center"/>
    </xf>
    <xf numFmtId="164" fontId="3" fillId="0" borderId="0" xfId="204" applyFont="1" applyAlignment="1"/>
    <xf numFmtId="164" fontId="3" fillId="0" borderId="1" xfId="204" applyFont="1" applyBorder="1" applyAlignment="1"/>
    <xf numFmtId="164" fontId="2" fillId="0" borderId="1" xfId="204" applyFont="1" applyBorder="1" applyAlignment="1">
      <alignment horizontal="center"/>
    </xf>
    <xf numFmtId="164" fontId="2" fillId="0" borderId="0" xfId="204" applyFont="1" applyAlignment="1"/>
    <xf numFmtId="0" fontId="2" fillId="0" borderId="0" xfId="204" applyNumberFormat="1" applyFont="1" applyFill="1" applyAlignment="1">
      <alignment horizontal="center"/>
    </xf>
    <xf numFmtId="164" fontId="2" fillId="0" borderId="0" xfId="204" applyFont="1" applyFill="1" applyAlignment="1"/>
    <xf numFmtId="164" fontId="2" fillId="0" borderId="0" xfId="204" applyFont="1" applyFill="1" applyAlignment="1">
      <alignment horizontal="right"/>
    </xf>
    <xf numFmtId="164" fontId="68" fillId="0" borderId="0" xfId="204" applyFont="1" applyFill="1" applyAlignment="1"/>
    <xf numFmtId="0" fontId="2" fillId="0" borderId="0" xfId="131" applyFont="1" applyFill="1" applyAlignment="1">
      <alignment horizontal="center"/>
    </xf>
    <xf numFmtId="0" fontId="2" fillId="0" borderId="0" xfId="131" applyFont="1" applyFill="1" applyAlignment="1">
      <alignment horizontal="left"/>
    </xf>
    <xf numFmtId="164" fontId="3" fillId="0" borderId="0" xfId="204" applyFont="1" applyFill="1" applyAlignment="1"/>
    <xf numFmtId="0" fontId="2" fillId="0" borderId="0" xfId="131" applyFont="1" applyFill="1"/>
    <xf numFmtId="16" fontId="2" fillId="0" borderId="0" xfId="131" applyNumberFormat="1" applyFont="1" applyFill="1" applyAlignment="1">
      <alignment horizontal="center"/>
    </xf>
    <xf numFmtId="0" fontId="2" fillId="0" borderId="0" xfId="204" applyNumberFormat="1" applyFont="1" applyAlignment="1">
      <alignment horizontal="center"/>
    </xf>
    <xf numFmtId="164" fontId="2" fillId="0" borderId="0" xfId="204" applyFont="1" applyBorder="1" applyAlignment="1"/>
    <xf numFmtId="164" fontId="72" fillId="0" borderId="0" xfId="204" applyFont="1" applyBorder="1" applyAlignment="1"/>
    <xf numFmtId="185" fontId="72" fillId="0" borderId="0" xfId="205" applyNumberFormat="1" applyFont="1" applyBorder="1" applyAlignment="1"/>
    <xf numFmtId="164" fontId="75" fillId="0" borderId="0" xfId="0" applyFont="1"/>
    <xf numFmtId="164" fontId="75" fillId="0" borderId="1" xfId="0" applyFont="1" applyBorder="1" applyAlignment="1">
      <alignment horizontal="left"/>
    </xf>
    <xf numFmtId="164" fontId="75" fillId="0" borderId="1" xfId="0" applyFont="1" applyBorder="1"/>
    <xf numFmtId="164" fontId="75" fillId="0" borderId="0" xfId="0" applyFont="1" applyFill="1"/>
    <xf numFmtId="164" fontId="3" fillId="31" borderId="0" xfId="204" applyFont="1" applyFill="1" applyAlignment="1"/>
    <xf numFmtId="164" fontId="71" fillId="0" borderId="1" xfId="0" applyFont="1" applyBorder="1" applyAlignment="1">
      <alignment horizontal="center"/>
    </xf>
    <xf numFmtId="164" fontId="71" fillId="0" borderId="1" xfId="0" applyFont="1" applyBorder="1" applyAlignment="1">
      <alignment horizontal="left"/>
    </xf>
    <xf numFmtId="185" fontId="2" fillId="31" borderId="0" xfId="205" applyNumberFormat="1" applyFont="1" applyFill="1" applyAlignment="1"/>
    <xf numFmtId="185" fontId="2" fillId="31" borderId="3" xfId="205" applyNumberFormat="1" applyFont="1" applyFill="1" applyBorder="1" applyAlignment="1"/>
    <xf numFmtId="164" fontId="3" fillId="0" borderId="0" xfId="0" applyFont="1" applyAlignment="1"/>
    <xf numFmtId="43" fontId="3" fillId="0" borderId="0" xfId="1" applyFont="1" applyFill="1" applyAlignment="1"/>
    <xf numFmtId="164" fontId="14" fillId="0" borderId="0" xfId="204" applyFont="1" applyFill="1" applyAlignment="1">
      <alignment horizontal="center"/>
    </xf>
    <xf numFmtId="164" fontId="14" fillId="0" borderId="1" xfId="204" applyFont="1" applyBorder="1" applyAlignment="1">
      <alignment horizontal="center"/>
    </xf>
    <xf numFmtId="164" fontId="14" fillId="0" borderId="0" xfId="204" applyFont="1" applyAlignment="1"/>
    <xf numFmtId="43" fontId="3" fillId="31" borderId="0" xfId="1" applyFont="1" applyFill="1" applyAlignment="1"/>
    <xf numFmtId="43" fontId="3" fillId="31" borderId="0" xfId="1" applyNumberFormat="1" applyFont="1" applyFill="1" applyAlignment="1"/>
    <xf numFmtId="7" fontId="3" fillId="31" borderId="3" xfId="0" applyNumberFormat="1" applyFont="1" applyFill="1" applyBorder="1" applyAlignment="1"/>
    <xf numFmtId="43" fontId="3" fillId="0" borderId="0" xfId="1" applyNumberFormat="1" applyFont="1" applyFill="1" applyAlignment="1"/>
    <xf numFmtId="7" fontId="3" fillId="0" borderId="3" xfId="0" applyNumberFormat="1" applyFont="1" applyFill="1" applyBorder="1" applyAlignmen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  <xf numFmtId="0" fontId="2" fillId="0" borderId="0" xfId="3" applyAlignment="1">
      <alignment horizontal="right"/>
    </xf>
    <xf numFmtId="0" fontId="2" fillId="0" borderId="0" xfId="3" applyNumberFormat="1"/>
    <xf numFmtId="0" fontId="19" fillId="2" borderId="0" xfId="195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164" fontId="19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</cellXfs>
  <cellStyles count="206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0" xfId="81" xr:uid="{00000000-0005-0000-0000-00004E000000}"/>
    <cellStyle name="Comma 2" xfId="82" xr:uid="{00000000-0005-0000-0000-00004F000000}"/>
    <cellStyle name="Comma 3" xfId="83" xr:uid="{00000000-0005-0000-0000-000050000000}"/>
    <cellStyle name="Comma 4" xfId="84" xr:uid="{00000000-0005-0000-0000-000051000000}"/>
    <cellStyle name="Comma 5" xfId="85" xr:uid="{00000000-0005-0000-0000-000052000000}"/>
    <cellStyle name="Comma0 - Style1" xfId="86" xr:uid="{00000000-0005-0000-0000-000053000000}"/>
    <cellStyle name="Currency" xfId="2" builtinId="4"/>
    <cellStyle name="Currency 2" xfId="87" xr:uid="{00000000-0005-0000-0000-000055000000}"/>
    <cellStyle name="Currency 3" xfId="88" xr:uid="{00000000-0005-0000-0000-000056000000}"/>
    <cellStyle name="Date" xfId="89" xr:uid="{00000000-0005-0000-0000-000057000000}"/>
    <cellStyle name="Euro" xfId="90" xr:uid="{00000000-0005-0000-0000-000058000000}"/>
    <cellStyle name="Explanatory Text 2" xfId="91" xr:uid="{00000000-0005-0000-0000-000059000000}"/>
    <cellStyle name="Fixed" xfId="92" xr:uid="{00000000-0005-0000-0000-00005A000000}"/>
    <cellStyle name="Fixed1 - Style1" xfId="93" xr:uid="{00000000-0005-0000-0000-00005B000000}"/>
    <cellStyle name="Gilsans" xfId="94" xr:uid="{00000000-0005-0000-0000-00005C000000}"/>
    <cellStyle name="Gilsansl" xfId="95" xr:uid="{00000000-0005-0000-0000-00005D000000}"/>
    <cellStyle name="Good 2" xfId="96" xr:uid="{00000000-0005-0000-0000-00005E000000}"/>
    <cellStyle name="Grey" xfId="97" xr:uid="{00000000-0005-0000-0000-00005F000000}"/>
    <cellStyle name="HEADER" xfId="98" xr:uid="{00000000-0005-0000-0000-000060000000}"/>
    <cellStyle name="Header1" xfId="99" xr:uid="{00000000-0005-0000-0000-000061000000}"/>
    <cellStyle name="Header2" xfId="100" xr:uid="{00000000-0005-0000-0000-000062000000}"/>
    <cellStyle name="Heading" xfId="101" xr:uid="{00000000-0005-0000-0000-000063000000}"/>
    <cellStyle name="Heading 1 2" xfId="102" xr:uid="{00000000-0005-0000-0000-000064000000}"/>
    <cellStyle name="Heading 2 2" xfId="103" xr:uid="{00000000-0005-0000-0000-000065000000}"/>
    <cellStyle name="Heading 3 2" xfId="104" xr:uid="{00000000-0005-0000-0000-000066000000}"/>
    <cellStyle name="Heading 4 2" xfId="105" xr:uid="{00000000-0005-0000-0000-000067000000}"/>
    <cellStyle name="Heading1" xfId="106" xr:uid="{00000000-0005-0000-0000-000068000000}"/>
    <cellStyle name="Heading2" xfId="107" xr:uid="{00000000-0005-0000-0000-000069000000}"/>
    <cellStyle name="HIGHLIGHT" xfId="108" xr:uid="{00000000-0005-0000-0000-00006A000000}"/>
    <cellStyle name="Input [yellow]" xfId="109" xr:uid="{00000000-0005-0000-0000-00006B000000}"/>
    <cellStyle name="Input 2" xfId="110" xr:uid="{00000000-0005-0000-0000-00006C000000}"/>
    <cellStyle name="Lines" xfId="111" xr:uid="{00000000-0005-0000-0000-00006D000000}"/>
    <cellStyle name="Linked Cell 2" xfId="112" xr:uid="{00000000-0005-0000-0000-00006E000000}"/>
    <cellStyle name="MEM SSN" xfId="113" xr:uid="{00000000-0005-0000-0000-00006F000000}"/>
    <cellStyle name="Mine" xfId="114" xr:uid="{00000000-0005-0000-0000-000070000000}"/>
    <cellStyle name="mmm-yy" xfId="115" xr:uid="{00000000-0005-0000-0000-000071000000}"/>
    <cellStyle name="Monétaire [0]_pldt" xfId="116" xr:uid="{00000000-0005-0000-0000-000072000000}"/>
    <cellStyle name="Monétaire_pldt" xfId="117" xr:uid="{00000000-0005-0000-0000-000073000000}"/>
    <cellStyle name="Neutral 2" xfId="118" xr:uid="{00000000-0005-0000-0000-000074000000}"/>
    <cellStyle name="New" xfId="119" xr:uid="{00000000-0005-0000-0000-000075000000}"/>
    <cellStyle name="No Border" xfId="120" xr:uid="{00000000-0005-0000-0000-000076000000}"/>
    <cellStyle name="no dec" xfId="121" xr:uid="{00000000-0005-0000-0000-000077000000}"/>
    <cellStyle name="Normal" xfId="0" builtinId="0"/>
    <cellStyle name="Normal - Style1" xfId="122" xr:uid="{00000000-0005-0000-0000-000079000000}"/>
    <cellStyle name="Normal 10" xfId="199" xr:uid="{00000000-0005-0000-0000-00007A000000}"/>
    <cellStyle name="Normal 11" xfId="200" xr:uid="{00000000-0005-0000-0000-00007B000000}"/>
    <cellStyle name="Normal 12" xfId="201" xr:uid="{00000000-0005-0000-0000-00007C000000}"/>
    <cellStyle name="Normal 14" xfId="202" xr:uid="{00000000-0005-0000-0000-00007D000000}"/>
    <cellStyle name="Normal 15" xfId="204" xr:uid="{00000000-0005-0000-0000-00007E000000}"/>
    <cellStyle name="Normal 18" xfId="198" xr:uid="{00000000-0005-0000-0000-00007F000000}"/>
    <cellStyle name="Normal 2" xfId="123" xr:uid="{00000000-0005-0000-0000-000080000000}"/>
    <cellStyle name="Normal 2 2" xfId="124" xr:uid="{00000000-0005-0000-0000-000081000000}"/>
    <cellStyle name="Normal 22" xfId="203" xr:uid="{00000000-0005-0000-0000-000082000000}"/>
    <cellStyle name="Normal 3" xfId="125" xr:uid="{00000000-0005-0000-0000-000083000000}"/>
    <cellStyle name="Normal 3 2" xfId="126" xr:uid="{00000000-0005-0000-0000-000084000000}"/>
    <cellStyle name="Normal 4" xfId="127" xr:uid="{00000000-0005-0000-0000-000085000000}"/>
    <cellStyle name="Normal 5" xfId="195" xr:uid="{00000000-0005-0000-0000-000086000000}"/>
    <cellStyle name="Normal 8" xfId="196" xr:uid="{00000000-0005-0000-0000-000087000000}"/>
    <cellStyle name="Normal 9" xfId="197" xr:uid="{00000000-0005-0000-0000-000088000000}"/>
    <cellStyle name="Normal CEN" xfId="128" xr:uid="{00000000-0005-0000-0000-000089000000}"/>
    <cellStyle name="Normal Centered" xfId="129" xr:uid="{00000000-0005-0000-0000-00008A000000}"/>
    <cellStyle name="NORMAL CTR" xfId="130" xr:uid="{00000000-0005-0000-0000-00008B000000}"/>
    <cellStyle name="Normal_Capital True-up" xfId="131" xr:uid="{00000000-0005-0000-0000-00008C000000}"/>
    <cellStyle name="Normal_PRECorp2002HeintzResponse 8-21-03" xfId="3" xr:uid="{00000000-0005-0000-0000-00008D000000}"/>
    <cellStyle name="Note 2" xfId="132" xr:uid="{00000000-0005-0000-0000-00008E000000}"/>
    <cellStyle name="nUMBER" xfId="133" xr:uid="{00000000-0005-0000-0000-00008F000000}"/>
    <cellStyle name="Output 2" xfId="134" xr:uid="{00000000-0005-0000-0000-000090000000}"/>
    <cellStyle name="Percent [2]" xfId="135" xr:uid="{00000000-0005-0000-0000-000091000000}"/>
    <cellStyle name="Percent 14" xfId="205" xr:uid="{00000000-0005-0000-0000-000092000000}"/>
    <cellStyle name="Percent 2" xfId="136" xr:uid="{00000000-0005-0000-0000-000093000000}"/>
    <cellStyle name="PSChar" xfId="137" xr:uid="{00000000-0005-0000-0000-000094000000}"/>
    <cellStyle name="PSDate" xfId="138" xr:uid="{00000000-0005-0000-0000-000095000000}"/>
    <cellStyle name="PSDec" xfId="139" xr:uid="{00000000-0005-0000-0000-000096000000}"/>
    <cellStyle name="PSHeading" xfId="140" xr:uid="{00000000-0005-0000-0000-000097000000}"/>
    <cellStyle name="PSInt" xfId="141" xr:uid="{00000000-0005-0000-0000-000098000000}"/>
    <cellStyle name="PSSpacer" xfId="142" xr:uid="{00000000-0005-0000-0000-000099000000}"/>
    <cellStyle name="R00A" xfId="143" xr:uid="{00000000-0005-0000-0000-00009A000000}"/>
    <cellStyle name="R00B" xfId="144" xr:uid="{00000000-0005-0000-0000-00009B000000}"/>
    <cellStyle name="R00L" xfId="145" xr:uid="{00000000-0005-0000-0000-00009C000000}"/>
    <cellStyle name="R01A" xfId="146" xr:uid="{00000000-0005-0000-0000-00009D000000}"/>
    <cellStyle name="R01B" xfId="147" xr:uid="{00000000-0005-0000-0000-00009E000000}"/>
    <cellStyle name="R01H" xfId="148" xr:uid="{00000000-0005-0000-0000-00009F000000}"/>
    <cellStyle name="R01L" xfId="149" xr:uid="{00000000-0005-0000-0000-0000A0000000}"/>
    <cellStyle name="R02A" xfId="150" xr:uid="{00000000-0005-0000-0000-0000A1000000}"/>
    <cellStyle name="R02B" xfId="151" xr:uid="{00000000-0005-0000-0000-0000A2000000}"/>
    <cellStyle name="R02H" xfId="152" xr:uid="{00000000-0005-0000-0000-0000A3000000}"/>
    <cellStyle name="R02L" xfId="153" xr:uid="{00000000-0005-0000-0000-0000A4000000}"/>
    <cellStyle name="R03A" xfId="154" xr:uid="{00000000-0005-0000-0000-0000A5000000}"/>
    <cellStyle name="R03B" xfId="155" xr:uid="{00000000-0005-0000-0000-0000A6000000}"/>
    <cellStyle name="R03H" xfId="156" xr:uid="{00000000-0005-0000-0000-0000A7000000}"/>
    <cellStyle name="R03L" xfId="157" xr:uid="{00000000-0005-0000-0000-0000A8000000}"/>
    <cellStyle name="R04A" xfId="158" xr:uid="{00000000-0005-0000-0000-0000A9000000}"/>
    <cellStyle name="R04B" xfId="159" xr:uid="{00000000-0005-0000-0000-0000AA000000}"/>
    <cellStyle name="R04H" xfId="160" xr:uid="{00000000-0005-0000-0000-0000AB000000}"/>
    <cellStyle name="R04L" xfId="161" xr:uid="{00000000-0005-0000-0000-0000AC000000}"/>
    <cellStyle name="R05A" xfId="162" xr:uid="{00000000-0005-0000-0000-0000AD000000}"/>
    <cellStyle name="R05B" xfId="163" xr:uid="{00000000-0005-0000-0000-0000AE000000}"/>
    <cellStyle name="R05H" xfId="164" xr:uid="{00000000-0005-0000-0000-0000AF000000}"/>
    <cellStyle name="R05L" xfId="165" xr:uid="{00000000-0005-0000-0000-0000B0000000}"/>
    <cellStyle name="R06A" xfId="166" xr:uid="{00000000-0005-0000-0000-0000B1000000}"/>
    <cellStyle name="R06B" xfId="167" xr:uid="{00000000-0005-0000-0000-0000B2000000}"/>
    <cellStyle name="R06H" xfId="168" xr:uid="{00000000-0005-0000-0000-0000B3000000}"/>
    <cellStyle name="R06L" xfId="169" xr:uid="{00000000-0005-0000-0000-0000B4000000}"/>
    <cellStyle name="R07A" xfId="170" xr:uid="{00000000-0005-0000-0000-0000B5000000}"/>
    <cellStyle name="R07B" xfId="171" xr:uid="{00000000-0005-0000-0000-0000B6000000}"/>
    <cellStyle name="R07H" xfId="172" xr:uid="{00000000-0005-0000-0000-0000B7000000}"/>
    <cellStyle name="R07L" xfId="173" xr:uid="{00000000-0005-0000-0000-0000B8000000}"/>
    <cellStyle name="Resource Detail" xfId="174" xr:uid="{00000000-0005-0000-0000-0000B9000000}"/>
    <cellStyle name="Shade" xfId="175" xr:uid="{00000000-0005-0000-0000-0000BA000000}"/>
    <cellStyle name="single acct" xfId="176" xr:uid="{00000000-0005-0000-0000-0000BB000000}"/>
    <cellStyle name="Single Border" xfId="177" xr:uid="{00000000-0005-0000-0000-0000BC000000}"/>
    <cellStyle name="Small Page Heading" xfId="178" xr:uid="{00000000-0005-0000-0000-0000BD000000}"/>
    <cellStyle name="ssn" xfId="179" xr:uid="{00000000-0005-0000-0000-0000BE000000}"/>
    <cellStyle name="Style 1" xfId="180" xr:uid="{00000000-0005-0000-0000-0000BF000000}"/>
    <cellStyle name="Style 2" xfId="181" xr:uid="{00000000-0005-0000-0000-0000C0000000}"/>
    <cellStyle name="Style 27" xfId="182" xr:uid="{00000000-0005-0000-0000-0000C1000000}"/>
    <cellStyle name="Style 28" xfId="183" xr:uid="{00000000-0005-0000-0000-0000C2000000}"/>
    <cellStyle name="Table Sub Heading" xfId="184" xr:uid="{00000000-0005-0000-0000-0000C3000000}"/>
    <cellStyle name="Table Title" xfId="185" xr:uid="{00000000-0005-0000-0000-0000C4000000}"/>
    <cellStyle name="Table Units" xfId="186" xr:uid="{00000000-0005-0000-0000-0000C5000000}"/>
    <cellStyle name="Theirs" xfId="187" xr:uid="{00000000-0005-0000-0000-0000C6000000}"/>
    <cellStyle name="Times New Roman" xfId="188" xr:uid="{00000000-0005-0000-0000-0000C7000000}"/>
    <cellStyle name="Title 2" xfId="189" xr:uid="{00000000-0005-0000-0000-0000C8000000}"/>
    <cellStyle name="Total 2" xfId="190" xr:uid="{00000000-0005-0000-0000-0000C9000000}"/>
    <cellStyle name="Unprot" xfId="191" xr:uid="{00000000-0005-0000-0000-0000CA000000}"/>
    <cellStyle name="Unprot$" xfId="192" xr:uid="{00000000-0005-0000-0000-0000CB000000}"/>
    <cellStyle name="Unprotect" xfId="193" xr:uid="{00000000-0005-0000-0000-0000CC000000}"/>
    <cellStyle name="Warning Text 2" xfId="194" xr:uid="{00000000-0005-0000-0000-0000C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zoomScaleNormal="100" workbookViewId="0">
      <selection activeCell="F3" sqref="F3"/>
    </sheetView>
  </sheetViews>
  <sheetFormatPr defaultRowHeight="15.5"/>
  <cols>
    <col min="1" max="1" width="5.3046875" customWidth="1"/>
    <col min="2" max="2" width="1.765625" customWidth="1"/>
    <col min="3" max="3" width="45.765625" customWidth="1"/>
    <col min="4" max="4" width="32.84375" customWidth="1"/>
    <col min="5" max="5" width="2.53515625" customWidth="1"/>
    <col min="6" max="6" width="40.53515625" customWidth="1"/>
  </cols>
  <sheetData>
    <row r="1" spans="1:6">
      <c r="A1" s="174" t="s">
        <v>2</v>
      </c>
      <c r="B1" s="174"/>
      <c r="C1" s="174"/>
      <c r="D1" s="174"/>
      <c r="E1" s="174"/>
      <c r="F1" s="174"/>
    </row>
    <row r="2" spans="1:6">
      <c r="A2" s="174" t="s">
        <v>293</v>
      </c>
      <c r="B2" s="174"/>
      <c r="C2" s="174"/>
      <c r="D2" s="174"/>
      <c r="E2" s="174"/>
      <c r="F2" s="174"/>
    </row>
    <row r="3" spans="1:6">
      <c r="A3" s="55"/>
      <c r="B3" s="55"/>
      <c r="C3" s="55"/>
      <c r="D3" s="55"/>
      <c r="E3" s="55"/>
      <c r="F3" s="55"/>
    </row>
    <row r="4" spans="1:6">
      <c r="A4" s="55"/>
      <c r="B4" s="55"/>
      <c r="C4" s="55"/>
      <c r="D4" s="55"/>
      <c r="E4" s="55"/>
      <c r="F4" s="55"/>
    </row>
    <row r="5" spans="1:6">
      <c r="A5" s="55"/>
      <c r="B5" s="55"/>
      <c r="C5" s="55"/>
      <c r="D5" s="56" t="s">
        <v>67</v>
      </c>
      <c r="E5" s="55"/>
      <c r="F5" s="56" t="s">
        <v>68</v>
      </c>
    </row>
    <row r="6" spans="1:6">
      <c r="A6" s="57"/>
      <c r="B6" s="57"/>
      <c r="C6" s="58" t="s">
        <v>69</v>
      </c>
      <c r="D6" s="58" t="s">
        <v>70</v>
      </c>
      <c r="E6" s="55"/>
      <c r="F6" s="58" t="s">
        <v>70</v>
      </c>
    </row>
    <row r="7" spans="1:6">
      <c r="A7" s="57"/>
      <c r="B7" s="57"/>
      <c r="C7" s="59"/>
      <c r="D7" s="60" t="s">
        <v>4</v>
      </c>
      <c r="E7" s="55"/>
      <c r="F7" s="60" t="s">
        <v>4</v>
      </c>
    </row>
    <row r="8" spans="1:6">
      <c r="A8" s="61" t="s">
        <v>3</v>
      </c>
      <c r="B8" s="57"/>
      <c r="C8" s="59"/>
      <c r="D8" s="62" t="s">
        <v>6</v>
      </c>
      <c r="E8" s="55"/>
      <c r="F8" s="62" t="s">
        <v>6</v>
      </c>
    </row>
    <row r="9" spans="1:6" ht="16" thickBot="1">
      <c r="A9" s="63" t="s">
        <v>5</v>
      </c>
      <c r="B9" s="57"/>
      <c r="C9" s="64" t="s">
        <v>71</v>
      </c>
      <c r="D9" s="65"/>
      <c r="E9" s="55"/>
      <c r="F9" s="65"/>
    </row>
    <row r="10" spans="1:6">
      <c r="A10" s="61"/>
      <c r="B10" s="57"/>
      <c r="C10" s="59"/>
      <c r="D10" s="66"/>
      <c r="E10" s="55"/>
      <c r="F10" s="65"/>
    </row>
    <row r="11" spans="1:6">
      <c r="A11" s="61"/>
      <c r="B11" s="57"/>
      <c r="C11" s="57" t="s">
        <v>72</v>
      </c>
      <c r="D11" s="67" t="s">
        <v>73</v>
      </c>
      <c r="E11" s="55"/>
      <c r="F11" s="70" t="s">
        <v>73</v>
      </c>
    </row>
    <row r="12" spans="1:6">
      <c r="A12" s="61">
        <v>1</v>
      </c>
      <c r="B12" s="57"/>
      <c r="C12" s="57" t="s">
        <v>74</v>
      </c>
      <c r="D12" s="68" t="s">
        <v>75</v>
      </c>
      <c r="E12" s="55"/>
      <c r="F12" s="65" t="s">
        <v>76</v>
      </c>
    </row>
    <row r="13" spans="1:6">
      <c r="A13" s="61">
        <f>+A12+1</f>
        <v>2</v>
      </c>
      <c r="B13" s="57"/>
      <c r="C13" s="57" t="s">
        <v>77</v>
      </c>
      <c r="D13" s="68" t="s">
        <v>78</v>
      </c>
      <c r="E13" s="55"/>
      <c r="F13" s="65" t="s">
        <v>79</v>
      </c>
    </row>
    <row r="14" spans="1:6">
      <c r="A14" s="61">
        <f t="shared" ref="A14:A59" si="0">+A13+1</f>
        <v>3</v>
      </c>
      <c r="B14" s="57"/>
      <c r="C14" s="57" t="s">
        <v>80</v>
      </c>
      <c r="D14" s="68" t="s">
        <v>81</v>
      </c>
      <c r="E14" s="55"/>
      <c r="F14" s="65" t="s">
        <v>82</v>
      </c>
    </row>
    <row r="15" spans="1:6">
      <c r="A15" s="61">
        <f t="shared" si="0"/>
        <v>4</v>
      </c>
      <c r="B15" s="57"/>
      <c r="C15" s="57" t="s">
        <v>83</v>
      </c>
      <c r="D15" s="68" t="s">
        <v>84</v>
      </c>
      <c r="E15" s="55"/>
      <c r="F15" s="65" t="s">
        <v>85</v>
      </c>
    </row>
    <row r="16" spans="1:6">
      <c r="A16" s="61">
        <f t="shared" si="0"/>
        <v>5</v>
      </c>
      <c r="B16" s="57"/>
      <c r="C16" s="57" t="s">
        <v>86</v>
      </c>
      <c r="D16" s="68" t="s">
        <v>87</v>
      </c>
      <c r="E16" s="55"/>
      <c r="F16" s="65" t="s">
        <v>88</v>
      </c>
    </row>
    <row r="17" spans="1:6">
      <c r="A17" s="61">
        <f t="shared" si="0"/>
        <v>6</v>
      </c>
      <c r="B17" s="57"/>
      <c r="C17" s="57" t="s">
        <v>89</v>
      </c>
      <c r="D17" s="68" t="s">
        <v>84</v>
      </c>
      <c r="E17" s="55"/>
      <c r="F17" s="65" t="s">
        <v>90</v>
      </c>
    </row>
    <row r="18" spans="1:6">
      <c r="A18" s="61">
        <f t="shared" si="0"/>
        <v>7</v>
      </c>
      <c r="B18" s="57"/>
      <c r="C18" s="57" t="s">
        <v>91</v>
      </c>
      <c r="D18" s="68" t="s">
        <v>92</v>
      </c>
      <c r="E18" s="55"/>
      <c r="F18" s="65" t="s">
        <v>93</v>
      </c>
    </row>
    <row r="19" spans="1:6">
      <c r="A19" s="61">
        <f t="shared" si="0"/>
        <v>8</v>
      </c>
      <c r="B19" s="57"/>
      <c r="C19" s="69" t="s">
        <v>94</v>
      </c>
      <c r="D19" s="66" t="s">
        <v>95</v>
      </c>
      <c r="E19" s="55"/>
      <c r="F19" s="70" t="s">
        <v>95</v>
      </c>
    </row>
    <row r="20" spans="1:6">
      <c r="A20" s="61">
        <f t="shared" si="0"/>
        <v>9</v>
      </c>
      <c r="B20" s="57"/>
      <c r="C20" s="59"/>
      <c r="D20" s="66"/>
      <c r="E20" s="55"/>
      <c r="F20" s="65"/>
    </row>
    <row r="21" spans="1:6">
      <c r="A21" s="61">
        <f t="shared" si="0"/>
        <v>10</v>
      </c>
      <c r="B21" s="57"/>
      <c r="C21" s="57" t="s">
        <v>96</v>
      </c>
      <c r="D21" s="67" t="s">
        <v>73</v>
      </c>
      <c r="E21" s="55"/>
      <c r="F21" s="70" t="s">
        <v>73</v>
      </c>
    </row>
    <row r="22" spans="1:6">
      <c r="A22" s="61">
        <f t="shared" si="0"/>
        <v>11</v>
      </c>
      <c r="B22" s="57"/>
      <c r="C22" s="59" t="s">
        <v>74</v>
      </c>
      <c r="D22" s="67" t="s">
        <v>97</v>
      </c>
      <c r="E22" s="55"/>
      <c r="F22" s="65" t="s">
        <v>98</v>
      </c>
    </row>
    <row r="23" spans="1:6">
      <c r="A23" s="61">
        <f t="shared" si="0"/>
        <v>12</v>
      </c>
      <c r="B23" s="57"/>
      <c r="C23" s="57" t="s">
        <v>77</v>
      </c>
      <c r="D23" s="67" t="s">
        <v>99</v>
      </c>
      <c r="E23" s="55"/>
      <c r="F23" s="65" t="s">
        <v>100</v>
      </c>
    </row>
    <row r="24" spans="1:6">
      <c r="A24" s="61">
        <f t="shared" si="0"/>
        <v>13</v>
      </c>
      <c r="B24" s="57"/>
      <c r="C24" s="57" t="s">
        <v>80</v>
      </c>
      <c r="D24" s="67" t="s">
        <v>101</v>
      </c>
      <c r="E24" s="55"/>
      <c r="F24" s="65" t="s">
        <v>102</v>
      </c>
    </row>
    <row r="25" spans="1:6">
      <c r="A25" s="61">
        <f t="shared" si="0"/>
        <v>14</v>
      </c>
      <c r="B25" s="57"/>
      <c r="C25" s="59" t="s">
        <v>83</v>
      </c>
      <c r="D25" s="67" t="s">
        <v>103</v>
      </c>
      <c r="E25" s="55"/>
      <c r="F25" s="65" t="s">
        <v>104</v>
      </c>
    </row>
    <row r="26" spans="1:6">
      <c r="A26" s="61">
        <f t="shared" si="0"/>
        <v>15</v>
      </c>
      <c r="B26" s="57"/>
      <c r="C26" s="57" t="s">
        <v>86</v>
      </c>
      <c r="D26" s="67" t="s">
        <v>87</v>
      </c>
      <c r="E26" s="55"/>
      <c r="F26" s="65" t="s">
        <v>105</v>
      </c>
    </row>
    <row r="27" spans="1:6">
      <c r="A27" s="61">
        <f t="shared" si="0"/>
        <v>16</v>
      </c>
      <c r="B27" s="57"/>
      <c r="C27" s="59" t="s">
        <v>89</v>
      </c>
      <c r="D27" s="67" t="s">
        <v>84</v>
      </c>
      <c r="E27" s="55"/>
      <c r="F27" s="65" t="s">
        <v>106</v>
      </c>
    </row>
    <row r="28" spans="1:6">
      <c r="A28" s="61">
        <f t="shared" si="0"/>
        <v>17</v>
      </c>
      <c r="B28" s="57"/>
      <c r="C28" s="59" t="s">
        <v>91</v>
      </c>
      <c r="D28" s="67" t="s">
        <v>92</v>
      </c>
      <c r="E28" s="55"/>
      <c r="F28" s="65" t="s">
        <v>107</v>
      </c>
    </row>
    <row r="29" spans="1:6">
      <c r="A29" s="61">
        <f t="shared" si="0"/>
        <v>18</v>
      </c>
      <c r="B29" s="57"/>
      <c r="C29" s="57" t="s">
        <v>108</v>
      </c>
      <c r="D29" s="66" t="s">
        <v>109</v>
      </c>
      <c r="E29" s="55"/>
      <c r="F29" s="70" t="s">
        <v>109</v>
      </c>
    </row>
    <row r="30" spans="1:6">
      <c r="A30" s="61">
        <f t="shared" si="0"/>
        <v>19</v>
      </c>
      <c r="B30" s="57"/>
      <c r="C30" s="57"/>
      <c r="D30" s="66" t="s">
        <v>110</v>
      </c>
      <c r="E30" s="55"/>
      <c r="F30" s="65" t="s">
        <v>110</v>
      </c>
    </row>
    <row r="31" spans="1:6">
      <c r="A31" s="61">
        <f t="shared" si="0"/>
        <v>20</v>
      </c>
      <c r="B31" s="57"/>
      <c r="C31" s="57" t="s">
        <v>111</v>
      </c>
      <c r="D31" s="67" t="s">
        <v>73</v>
      </c>
      <c r="E31" s="55"/>
      <c r="F31" s="70" t="s">
        <v>73</v>
      </c>
    </row>
    <row r="32" spans="1:6">
      <c r="A32" s="61">
        <f t="shared" si="0"/>
        <v>21</v>
      </c>
      <c r="B32" s="57"/>
      <c r="C32" s="59" t="s">
        <v>74</v>
      </c>
      <c r="D32" s="66" t="s">
        <v>112</v>
      </c>
      <c r="E32" s="55"/>
      <c r="F32" s="70" t="s">
        <v>112</v>
      </c>
    </row>
    <row r="33" spans="1:6">
      <c r="A33" s="61">
        <f t="shared" si="0"/>
        <v>22</v>
      </c>
      <c r="B33" s="57"/>
      <c r="C33" s="57" t="s">
        <v>77</v>
      </c>
      <c r="D33" s="66" t="s">
        <v>113</v>
      </c>
      <c r="E33" s="55"/>
      <c r="F33" s="70" t="s">
        <v>113</v>
      </c>
    </row>
    <row r="34" spans="1:6">
      <c r="A34" s="61">
        <f t="shared" si="0"/>
        <v>23</v>
      </c>
      <c r="B34" s="57"/>
      <c r="C34" s="57" t="s">
        <v>114</v>
      </c>
      <c r="D34" s="66" t="s">
        <v>115</v>
      </c>
      <c r="E34" s="55"/>
      <c r="F34" s="70" t="s">
        <v>115</v>
      </c>
    </row>
    <row r="35" spans="1:6">
      <c r="A35" s="61">
        <f t="shared" si="0"/>
        <v>24</v>
      </c>
      <c r="B35" s="57"/>
      <c r="C35" s="59" t="s">
        <v>83</v>
      </c>
      <c r="D35" s="66" t="s">
        <v>116</v>
      </c>
      <c r="E35" s="55"/>
      <c r="F35" s="70" t="s">
        <v>116</v>
      </c>
    </row>
    <row r="36" spans="1:6">
      <c r="A36" s="61">
        <f t="shared" si="0"/>
        <v>25</v>
      </c>
      <c r="B36" s="57"/>
      <c r="C36" s="57" t="s">
        <v>86</v>
      </c>
      <c r="D36" s="66" t="s">
        <v>117</v>
      </c>
      <c r="E36" s="55"/>
      <c r="F36" s="70" t="s">
        <v>117</v>
      </c>
    </row>
    <row r="37" spans="1:6">
      <c r="A37" s="61">
        <f t="shared" si="0"/>
        <v>26</v>
      </c>
      <c r="B37" s="57"/>
      <c r="C37" s="59" t="s">
        <v>89</v>
      </c>
      <c r="D37" s="66" t="s">
        <v>118</v>
      </c>
      <c r="E37" s="55"/>
      <c r="F37" s="70" t="s">
        <v>118</v>
      </c>
    </row>
    <row r="38" spans="1:6">
      <c r="A38" s="61">
        <f t="shared" si="0"/>
        <v>27</v>
      </c>
      <c r="B38" s="57"/>
      <c r="C38" s="59" t="s">
        <v>91</v>
      </c>
      <c r="D38" s="66" t="s">
        <v>119</v>
      </c>
      <c r="E38" s="55"/>
      <c r="F38" s="70" t="s">
        <v>119</v>
      </c>
    </row>
    <row r="39" spans="1:6">
      <c r="A39" s="61">
        <f t="shared" si="0"/>
        <v>28</v>
      </c>
      <c r="B39" s="57"/>
      <c r="C39" s="57" t="s">
        <v>120</v>
      </c>
      <c r="D39" s="66" t="s">
        <v>121</v>
      </c>
      <c r="E39" s="55"/>
      <c r="F39" s="70" t="s">
        <v>121</v>
      </c>
    </row>
    <row r="40" spans="1:6">
      <c r="A40" s="61">
        <f t="shared" si="0"/>
        <v>29</v>
      </c>
      <c r="B40" s="57"/>
      <c r="C40" s="57"/>
      <c r="D40" s="66"/>
      <c r="E40" s="55"/>
      <c r="F40" s="65"/>
    </row>
    <row r="41" spans="1:6">
      <c r="A41" s="61">
        <f t="shared" si="0"/>
        <v>30</v>
      </c>
      <c r="B41" s="57"/>
      <c r="C41" s="69" t="s">
        <v>122</v>
      </c>
      <c r="D41" s="67" t="s">
        <v>370</v>
      </c>
      <c r="E41" s="55"/>
      <c r="F41" s="70" t="s">
        <v>370</v>
      </c>
    </row>
    <row r="42" spans="1:6">
      <c r="A42" s="61">
        <f t="shared" si="0"/>
        <v>31</v>
      </c>
      <c r="B42" s="57"/>
      <c r="C42" s="57" t="s">
        <v>123</v>
      </c>
      <c r="D42" s="67" t="s">
        <v>124</v>
      </c>
      <c r="E42" s="55"/>
      <c r="F42" s="65" t="s">
        <v>125</v>
      </c>
    </row>
    <row r="43" spans="1:6">
      <c r="A43" s="61">
        <f t="shared" si="0"/>
        <v>32</v>
      </c>
      <c r="B43" s="57"/>
      <c r="C43" s="57" t="s">
        <v>126</v>
      </c>
      <c r="D43" s="67" t="s">
        <v>127</v>
      </c>
      <c r="E43" s="55"/>
      <c r="F43" s="65" t="s">
        <v>128</v>
      </c>
    </row>
    <row r="44" spans="1:6">
      <c r="A44" s="61">
        <f t="shared" si="0"/>
        <v>33</v>
      </c>
      <c r="B44" s="57"/>
      <c r="C44" s="57" t="s">
        <v>129</v>
      </c>
      <c r="D44" s="67" t="s">
        <v>130</v>
      </c>
      <c r="E44" s="55"/>
      <c r="F44" s="65" t="s">
        <v>131</v>
      </c>
    </row>
    <row r="45" spans="1:6">
      <c r="A45" s="61">
        <f t="shared" si="0"/>
        <v>34</v>
      </c>
      <c r="B45" s="57"/>
      <c r="C45" s="57" t="s">
        <v>132</v>
      </c>
      <c r="D45" s="67" t="s">
        <v>133</v>
      </c>
      <c r="E45" s="55"/>
      <c r="F45" s="65" t="s">
        <v>134</v>
      </c>
    </row>
    <row r="46" spans="1:6">
      <c r="A46" s="61">
        <f t="shared" si="0"/>
        <v>35</v>
      </c>
      <c r="B46" s="57"/>
      <c r="C46" s="57" t="s">
        <v>135</v>
      </c>
      <c r="D46" s="71" t="s">
        <v>136</v>
      </c>
      <c r="E46" s="55"/>
      <c r="F46" s="65" t="s">
        <v>137</v>
      </c>
    </row>
    <row r="47" spans="1:6">
      <c r="A47" s="61">
        <f t="shared" si="0"/>
        <v>36</v>
      </c>
      <c r="B47" s="57"/>
      <c r="C47" s="57" t="s">
        <v>138</v>
      </c>
      <c r="D47" s="71" t="s">
        <v>139</v>
      </c>
      <c r="E47" s="55"/>
      <c r="F47" s="65" t="s">
        <v>140</v>
      </c>
    </row>
    <row r="48" spans="1:6">
      <c r="A48" s="61">
        <f t="shared" si="0"/>
        <v>37</v>
      </c>
      <c r="B48" s="57"/>
      <c r="C48" s="57" t="s">
        <v>141</v>
      </c>
      <c r="D48" s="66" t="s">
        <v>142</v>
      </c>
      <c r="E48" s="55"/>
      <c r="F48" s="70" t="s">
        <v>142</v>
      </c>
    </row>
    <row r="49" spans="1:6">
      <c r="A49" s="61">
        <f t="shared" si="0"/>
        <v>38</v>
      </c>
      <c r="B49" s="57"/>
      <c r="C49" s="57"/>
      <c r="D49" s="66"/>
      <c r="E49" s="55"/>
      <c r="F49" s="65"/>
    </row>
    <row r="50" spans="1:6">
      <c r="A50" s="61">
        <f t="shared" si="0"/>
        <v>39</v>
      </c>
      <c r="B50" s="57"/>
      <c r="C50" s="69" t="s">
        <v>143</v>
      </c>
      <c r="D50" s="66" t="s">
        <v>144</v>
      </c>
      <c r="E50" s="55"/>
      <c r="F50" s="70" t="s">
        <v>144</v>
      </c>
    </row>
    <row r="51" spans="1:6">
      <c r="A51" s="61">
        <f t="shared" si="0"/>
        <v>40</v>
      </c>
      <c r="B51" s="57"/>
      <c r="C51" s="59"/>
      <c r="D51" s="66"/>
      <c r="E51" s="55"/>
      <c r="F51" s="65"/>
    </row>
    <row r="52" spans="1:6">
      <c r="A52" s="61">
        <f t="shared" si="0"/>
        <v>41</v>
      </c>
      <c r="B52" s="57"/>
      <c r="C52" s="57" t="s">
        <v>145</v>
      </c>
      <c r="D52" s="66" t="s">
        <v>110</v>
      </c>
      <c r="E52" s="55"/>
      <c r="F52" s="65" t="s">
        <v>110</v>
      </c>
    </row>
    <row r="53" spans="1:6">
      <c r="A53" s="61">
        <f t="shared" si="0"/>
        <v>42</v>
      </c>
      <c r="B53" s="57"/>
      <c r="C53" s="57" t="s">
        <v>146</v>
      </c>
      <c r="D53" s="72" t="s">
        <v>147</v>
      </c>
      <c r="E53" s="55"/>
      <c r="F53" s="73" t="s">
        <v>147</v>
      </c>
    </row>
    <row r="54" spans="1:6">
      <c r="A54" s="61">
        <f t="shared" si="0"/>
        <v>43</v>
      </c>
      <c r="B54" s="57"/>
      <c r="C54" s="57" t="s">
        <v>148</v>
      </c>
      <c r="D54" s="67" t="s">
        <v>149</v>
      </c>
      <c r="E54" s="55"/>
      <c r="F54" s="65" t="s">
        <v>150</v>
      </c>
    </row>
    <row r="55" spans="1:6">
      <c r="A55" s="61">
        <f t="shared" si="0"/>
        <v>44</v>
      </c>
      <c r="B55" s="57"/>
      <c r="C55" s="57" t="s">
        <v>148</v>
      </c>
      <c r="D55" s="67" t="s">
        <v>151</v>
      </c>
      <c r="E55" s="55"/>
      <c r="F55" s="65" t="s">
        <v>152</v>
      </c>
    </row>
    <row r="56" spans="1:6">
      <c r="A56" s="61">
        <f t="shared" si="0"/>
        <v>45</v>
      </c>
      <c r="B56" s="57"/>
      <c r="C56" s="57" t="s">
        <v>153</v>
      </c>
      <c r="D56" s="67" t="s">
        <v>154</v>
      </c>
      <c r="E56" s="55"/>
      <c r="F56" s="65" t="s">
        <v>155</v>
      </c>
    </row>
    <row r="57" spans="1:6">
      <c r="A57" s="61">
        <f t="shared" si="0"/>
        <v>46</v>
      </c>
      <c r="B57" s="57"/>
      <c r="C57" s="57" t="s">
        <v>156</v>
      </c>
      <c r="D57" s="66" t="s">
        <v>157</v>
      </c>
      <c r="E57" s="55"/>
      <c r="F57" s="70" t="s">
        <v>157</v>
      </c>
    </row>
    <row r="58" spans="1:6">
      <c r="A58" s="61">
        <f t="shared" si="0"/>
        <v>47</v>
      </c>
      <c r="B58" s="57"/>
      <c r="C58" s="57"/>
      <c r="D58" s="66"/>
      <c r="E58" s="55"/>
      <c r="F58" s="66"/>
    </row>
    <row r="59" spans="1:6">
      <c r="A59" s="61">
        <f t="shared" si="0"/>
        <v>48</v>
      </c>
      <c r="B59" s="57"/>
      <c r="C59" s="57" t="s">
        <v>158</v>
      </c>
      <c r="D59" s="66" t="s">
        <v>159</v>
      </c>
      <c r="E59" s="55"/>
      <c r="F59" s="70" t="s">
        <v>159</v>
      </c>
    </row>
    <row r="60" spans="1:6">
      <c r="A60" s="55"/>
      <c r="B60" s="55"/>
      <c r="C60" s="55"/>
      <c r="D60" s="55"/>
      <c r="E60" s="55"/>
      <c r="F60" s="55"/>
    </row>
    <row r="61" spans="1:6">
      <c r="A61" s="55"/>
      <c r="B61" s="55"/>
      <c r="C61" s="55"/>
      <c r="D61" s="55"/>
      <c r="E61" s="55"/>
      <c r="F61" s="55"/>
    </row>
    <row r="62" spans="1:6">
      <c r="A62" s="61"/>
      <c r="B62" s="57"/>
      <c r="C62" s="58"/>
      <c r="D62" s="74"/>
      <c r="E62" s="55"/>
      <c r="F62" s="55"/>
    </row>
    <row r="63" spans="1:6">
      <c r="A63" s="61"/>
      <c r="B63" s="57"/>
      <c r="C63" s="55"/>
      <c r="D63" s="56" t="s">
        <v>67</v>
      </c>
      <c r="E63" s="55"/>
      <c r="F63" s="56" t="s">
        <v>160</v>
      </c>
    </row>
    <row r="64" spans="1:6">
      <c r="A64" s="61"/>
      <c r="B64" s="57"/>
      <c r="C64" s="58" t="s">
        <v>69</v>
      </c>
      <c r="D64" s="58" t="s">
        <v>70</v>
      </c>
      <c r="E64" s="55"/>
      <c r="F64" s="58" t="s">
        <v>70</v>
      </c>
    </row>
    <row r="65" spans="1:6">
      <c r="A65" s="61" t="s">
        <v>3</v>
      </c>
      <c r="B65" s="57"/>
      <c r="C65" s="59"/>
      <c r="D65" s="60" t="s">
        <v>4</v>
      </c>
      <c r="E65" s="55"/>
      <c r="F65" s="60" t="s">
        <v>4</v>
      </c>
    </row>
    <row r="66" spans="1:6" ht="16" thickBot="1">
      <c r="A66" s="63" t="s">
        <v>5</v>
      </c>
      <c r="B66" s="57"/>
      <c r="C66" s="59"/>
      <c r="D66" s="62" t="s">
        <v>6</v>
      </c>
      <c r="E66" s="55"/>
      <c r="F66" s="62" t="s">
        <v>6</v>
      </c>
    </row>
    <row r="67" spans="1:6">
      <c r="A67" s="57"/>
      <c r="B67" s="57"/>
      <c r="C67" s="59"/>
      <c r="D67" s="65"/>
      <c r="E67" s="55"/>
      <c r="F67" s="65"/>
    </row>
    <row r="68" spans="1:6">
      <c r="A68" s="61"/>
      <c r="B68" s="57"/>
      <c r="C68" s="59" t="s">
        <v>161</v>
      </c>
      <c r="D68" s="65"/>
      <c r="E68" s="55"/>
      <c r="F68" s="65"/>
    </row>
    <row r="69" spans="1:6">
      <c r="A69" s="61">
        <f>+A59+1</f>
        <v>49</v>
      </c>
      <c r="B69" s="57"/>
      <c r="C69" s="59" t="s">
        <v>162</v>
      </c>
      <c r="D69" s="65" t="s">
        <v>163</v>
      </c>
      <c r="E69" s="55"/>
      <c r="F69" s="70" t="s">
        <v>163</v>
      </c>
    </row>
    <row r="70" spans="1:6">
      <c r="A70" s="61">
        <f>+A69+1</f>
        <v>50</v>
      </c>
      <c r="B70" s="57"/>
      <c r="C70" s="59" t="s">
        <v>164</v>
      </c>
      <c r="D70" s="66" t="s">
        <v>165</v>
      </c>
      <c r="E70" s="55"/>
      <c r="F70" s="65" t="s">
        <v>166</v>
      </c>
    </row>
    <row r="71" spans="1:6">
      <c r="A71" s="61">
        <f t="shared" ref="A71:A112" si="1">+A70+1</f>
        <v>51</v>
      </c>
      <c r="B71" s="57"/>
      <c r="C71" s="59" t="s">
        <v>167</v>
      </c>
      <c r="D71" s="66" t="s">
        <v>168</v>
      </c>
      <c r="E71" s="55"/>
      <c r="F71" s="70" t="s">
        <v>168</v>
      </c>
    </row>
    <row r="72" spans="1:6">
      <c r="A72" s="61">
        <f t="shared" si="1"/>
        <v>52</v>
      </c>
      <c r="B72" s="57"/>
      <c r="C72" s="59" t="s">
        <v>169</v>
      </c>
      <c r="D72" s="66" t="s">
        <v>170</v>
      </c>
      <c r="E72" s="55"/>
      <c r="F72" s="66" t="s">
        <v>171</v>
      </c>
    </row>
    <row r="73" spans="1:6">
      <c r="A73" s="61">
        <f t="shared" si="1"/>
        <v>53</v>
      </c>
      <c r="B73" s="57"/>
      <c r="C73" s="59" t="s">
        <v>172</v>
      </c>
      <c r="D73" s="66" t="s">
        <v>173</v>
      </c>
      <c r="E73" s="55"/>
      <c r="F73" s="70" t="s">
        <v>173</v>
      </c>
    </row>
    <row r="74" spans="1:6">
      <c r="A74" s="61">
        <f t="shared" si="1"/>
        <v>54</v>
      </c>
      <c r="B74" s="57"/>
      <c r="C74" s="59" t="s">
        <v>174</v>
      </c>
      <c r="D74" s="66" t="s">
        <v>175</v>
      </c>
      <c r="E74" s="55"/>
      <c r="F74" s="65" t="s">
        <v>176</v>
      </c>
    </row>
    <row r="75" spans="1:6">
      <c r="A75" s="61">
        <f t="shared" si="1"/>
        <v>55</v>
      </c>
      <c r="B75" s="57"/>
      <c r="C75" s="59" t="s">
        <v>177</v>
      </c>
      <c r="D75" s="66"/>
      <c r="E75" s="55"/>
      <c r="F75" s="65" t="s">
        <v>178</v>
      </c>
    </row>
    <row r="76" spans="1:6">
      <c r="A76" s="61">
        <f t="shared" si="1"/>
        <v>56</v>
      </c>
      <c r="B76" s="57"/>
      <c r="C76" s="59" t="s">
        <v>179</v>
      </c>
      <c r="D76" s="66"/>
      <c r="E76" s="55"/>
      <c r="F76" s="65" t="s">
        <v>180</v>
      </c>
    </row>
    <row r="77" spans="1:6">
      <c r="A77" s="61">
        <f t="shared" si="1"/>
        <v>57</v>
      </c>
      <c r="B77" s="57"/>
      <c r="C77" s="59" t="s">
        <v>91</v>
      </c>
      <c r="D77" s="68" t="s">
        <v>92</v>
      </c>
      <c r="E77" s="55"/>
      <c r="F77" s="75" t="s">
        <v>92</v>
      </c>
    </row>
    <row r="78" spans="1:6">
      <c r="A78" s="61">
        <f t="shared" si="1"/>
        <v>58</v>
      </c>
      <c r="B78" s="57"/>
      <c r="C78" s="59" t="s">
        <v>181</v>
      </c>
      <c r="D78" s="66"/>
      <c r="E78" s="55"/>
      <c r="F78" s="65"/>
    </row>
    <row r="79" spans="1:6">
      <c r="A79" s="61">
        <f t="shared" si="1"/>
        <v>59</v>
      </c>
      <c r="B79" s="57"/>
      <c r="C79" s="57"/>
      <c r="D79" s="66"/>
      <c r="E79" s="55"/>
      <c r="F79" s="65"/>
    </row>
    <row r="80" spans="1:6">
      <c r="A80" s="61">
        <f t="shared" si="1"/>
        <v>60</v>
      </c>
      <c r="B80" s="57"/>
      <c r="C80" s="59" t="s">
        <v>182</v>
      </c>
      <c r="D80" s="66"/>
      <c r="E80" s="55"/>
      <c r="F80" s="65"/>
    </row>
    <row r="81" spans="1:6">
      <c r="A81" s="61">
        <f t="shared" si="1"/>
        <v>61</v>
      </c>
      <c r="B81" s="57"/>
      <c r="C81" s="59" t="s">
        <v>71</v>
      </c>
      <c r="D81" s="66" t="s">
        <v>183</v>
      </c>
      <c r="E81" s="55"/>
      <c r="F81" s="65" t="s">
        <v>184</v>
      </c>
    </row>
    <row r="82" spans="1:6">
      <c r="A82" s="61">
        <f t="shared" si="1"/>
        <v>62</v>
      </c>
      <c r="B82" s="57"/>
      <c r="C82" s="59" t="s">
        <v>185</v>
      </c>
      <c r="D82" s="66" t="s">
        <v>186</v>
      </c>
      <c r="E82" s="55"/>
      <c r="F82" s="65" t="s">
        <v>187</v>
      </c>
    </row>
    <row r="83" spans="1:6">
      <c r="A83" s="61">
        <f t="shared" si="1"/>
        <v>63</v>
      </c>
      <c r="B83" s="57"/>
      <c r="C83" s="59" t="s">
        <v>91</v>
      </c>
      <c r="D83" s="66" t="s">
        <v>188</v>
      </c>
      <c r="E83" s="55"/>
      <c r="F83" s="70" t="s">
        <v>188</v>
      </c>
    </row>
    <row r="84" spans="1:6">
      <c r="A84" s="61">
        <f t="shared" si="1"/>
        <v>64</v>
      </c>
      <c r="B84" s="57"/>
      <c r="C84" s="59" t="s">
        <v>189</v>
      </c>
      <c r="D84" s="66"/>
      <c r="E84" s="55"/>
      <c r="F84" s="65"/>
    </row>
    <row r="85" spans="1:6">
      <c r="A85" s="61">
        <f t="shared" si="1"/>
        <v>65</v>
      </c>
      <c r="B85" s="57"/>
      <c r="C85" s="59"/>
      <c r="D85" s="66"/>
      <c r="E85" s="55"/>
      <c r="F85" s="65"/>
    </row>
    <row r="86" spans="1:6">
      <c r="A86" s="61">
        <f t="shared" si="1"/>
        <v>66</v>
      </c>
      <c r="B86" s="57"/>
      <c r="C86" s="59" t="s">
        <v>190</v>
      </c>
      <c r="D86" s="72"/>
      <c r="E86" s="55"/>
      <c r="F86" s="57"/>
    </row>
    <row r="87" spans="1:6">
      <c r="A87" s="61">
        <f t="shared" si="1"/>
        <v>67</v>
      </c>
      <c r="B87" s="57"/>
      <c r="C87" s="59" t="s">
        <v>191</v>
      </c>
      <c r="D87" s="72"/>
      <c r="E87" s="55"/>
      <c r="F87" s="57"/>
    </row>
    <row r="88" spans="1:6">
      <c r="A88" s="61">
        <f t="shared" si="1"/>
        <v>68</v>
      </c>
      <c r="B88" s="57"/>
      <c r="C88" s="59" t="s">
        <v>192</v>
      </c>
      <c r="D88" s="66" t="s">
        <v>193</v>
      </c>
      <c r="E88" s="55"/>
      <c r="F88" s="65" t="s">
        <v>194</v>
      </c>
    </row>
    <row r="89" spans="1:6">
      <c r="A89" s="61">
        <f t="shared" si="1"/>
        <v>69</v>
      </c>
      <c r="B89" s="57"/>
      <c r="C89" s="59" t="s">
        <v>195</v>
      </c>
      <c r="D89" s="66" t="s">
        <v>196</v>
      </c>
      <c r="E89" s="55"/>
      <c r="F89" s="70" t="s">
        <v>196</v>
      </c>
    </row>
    <row r="90" spans="1:6">
      <c r="A90" s="61">
        <f t="shared" si="1"/>
        <v>70</v>
      </c>
      <c r="B90" s="57"/>
      <c r="C90" s="59" t="s">
        <v>197</v>
      </c>
      <c r="D90" s="66" t="s">
        <v>110</v>
      </c>
      <c r="E90" s="55"/>
      <c r="F90" s="65" t="s">
        <v>110</v>
      </c>
    </row>
    <row r="91" spans="1:6">
      <c r="A91" s="61">
        <f t="shared" si="1"/>
        <v>71</v>
      </c>
      <c r="B91" s="57"/>
      <c r="C91" s="59" t="s">
        <v>198</v>
      </c>
      <c r="D91" s="66" t="s">
        <v>199</v>
      </c>
      <c r="E91" s="55"/>
      <c r="F91" s="65" t="s">
        <v>200</v>
      </c>
    </row>
    <row r="92" spans="1:6">
      <c r="A92" s="61">
        <f t="shared" si="1"/>
        <v>72</v>
      </c>
      <c r="B92" s="57"/>
      <c r="C92" s="59" t="s">
        <v>201</v>
      </c>
      <c r="D92" s="66" t="s">
        <v>196</v>
      </c>
      <c r="E92" s="55"/>
      <c r="F92" s="70" t="s">
        <v>196</v>
      </c>
    </row>
    <row r="93" spans="1:6">
      <c r="A93" s="61">
        <f t="shared" si="1"/>
        <v>73</v>
      </c>
      <c r="B93" s="57"/>
      <c r="C93" s="59" t="s">
        <v>202</v>
      </c>
      <c r="D93" s="66" t="s">
        <v>196</v>
      </c>
      <c r="E93" s="55"/>
      <c r="F93" s="70" t="s">
        <v>196</v>
      </c>
    </row>
    <row r="94" spans="1:6">
      <c r="A94" s="61">
        <f t="shared" si="1"/>
        <v>74</v>
      </c>
      <c r="B94" s="57"/>
      <c r="C94" s="59" t="s">
        <v>203</v>
      </c>
      <c r="D94" s="66"/>
      <c r="E94" s="55"/>
      <c r="F94" s="65"/>
    </row>
    <row r="95" spans="1:6">
      <c r="A95" s="61">
        <f t="shared" si="1"/>
        <v>75</v>
      </c>
      <c r="B95" s="57"/>
      <c r="C95" s="59"/>
      <c r="D95" s="66"/>
      <c r="E95" s="55"/>
      <c r="F95" s="65"/>
    </row>
    <row r="96" spans="1:6">
      <c r="A96" s="61">
        <f t="shared" si="1"/>
        <v>76</v>
      </c>
      <c r="B96" s="57"/>
      <c r="C96" s="59"/>
      <c r="D96" s="65"/>
      <c r="E96" s="55"/>
      <c r="F96" s="65"/>
    </row>
    <row r="97" spans="1:6">
      <c r="A97" s="61">
        <f t="shared" si="1"/>
        <v>77</v>
      </c>
      <c r="B97" s="57"/>
      <c r="C97" s="59" t="s">
        <v>204</v>
      </c>
      <c r="D97" s="65" t="s">
        <v>205</v>
      </c>
      <c r="E97" s="55"/>
      <c r="F97" s="70" t="s">
        <v>205</v>
      </c>
    </row>
    <row r="98" spans="1:6">
      <c r="A98" s="61">
        <f t="shared" si="1"/>
        <v>78</v>
      </c>
      <c r="B98" s="57"/>
      <c r="C98" s="76" t="s">
        <v>206</v>
      </c>
      <c r="D98" s="65"/>
      <c r="E98" s="55"/>
      <c r="F98" s="65"/>
    </row>
    <row r="99" spans="1:6">
      <c r="A99" s="61">
        <f t="shared" si="1"/>
        <v>79</v>
      </c>
      <c r="B99" s="57"/>
      <c r="C99" s="57" t="s">
        <v>207</v>
      </c>
      <c r="D99" s="65"/>
      <c r="E99" s="55"/>
      <c r="F99" s="65"/>
    </row>
    <row r="100" spans="1:6">
      <c r="A100" s="61">
        <f t="shared" si="1"/>
        <v>80</v>
      </c>
      <c r="B100" s="57"/>
      <c r="C100" s="59" t="s">
        <v>208</v>
      </c>
      <c r="D100" s="65"/>
      <c r="E100" s="55"/>
      <c r="F100" s="65"/>
    </row>
    <row r="101" spans="1:6">
      <c r="A101" s="61">
        <f t="shared" si="1"/>
        <v>81</v>
      </c>
      <c r="B101" s="57"/>
      <c r="C101" s="59" t="s">
        <v>209</v>
      </c>
      <c r="D101" s="65"/>
      <c r="E101" s="55"/>
      <c r="F101" s="65"/>
    </row>
    <row r="102" spans="1:6">
      <c r="A102" s="61">
        <f t="shared" si="1"/>
        <v>82</v>
      </c>
      <c r="B102" s="57"/>
      <c r="C102" s="76"/>
      <c r="D102" s="65"/>
      <c r="E102" s="55"/>
      <c r="F102" s="65"/>
    </row>
    <row r="103" spans="1:6">
      <c r="A103" s="61">
        <f t="shared" si="1"/>
        <v>83</v>
      </c>
      <c r="B103" s="57"/>
      <c r="C103" s="77" t="s">
        <v>210</v>
      </c>
      <c r="D103" s="57" t="s">
        <v>211</v>
      </c>
      <c r="E103" s="55"/>
      <c r="F103" s="73" t="s">
        <v>211</v>
      </c>
    </row>
    <row r="104" spans="1:6">
      <c r="A104" s="61">
        <f t="shared" si="1"/>
        <v>84</v>
      </c>
      <c r="B104" s="57"/>
      <c r="C104" s="78"/>
      <c r="D104" s="79"/>
      <c r="E104" s="55"/>
      <c r="F104" s="55"/>
    </row>
    <row r="105" spans="1:6">
      <c r="A105" s="61">
        <f t="shared" si="1"/>
        <v>85</v>
      </c>
      <c r="B105" s="57"/>
      <c r="C105" s="59" t="s">
        <v>212</v>
      </c>
      <c r="D105" s="80"/>
      <c r="E105" s="55"/>
      <c r="F105" s="55"/>
    </row>
    <row r="106" spans="1:6">
      <c r="A106" s="61">
        <f t="shared" si="1"/>
        <v>86</v>
      </c>
      <c r="B106" s="57"/>
      <c r="C106" s="77" t="s">
        <v>213</v>
      </c>
      <c r="D106" s="57"/>
      <c r="E106" s="55"/>
      <c r="F106" s="55"/>
    </row>
    <row r="107" spans="1:6">
      <c r="A107" s="61">
        <f t="shared" si="1"/>
        <v>87</v>
      </c>
      <c r="B107" s="57"/>
      <c r="C107" s="59"/>
      <c r="D107" s="57"/>
      <c r="E107" s="55"/>
      <c r="F107" s="55"/>
    </row>
    <row r="108" spans="1:6">
      <c r="A108" s="61">
        <f t="shared" si="1"/>
        <v>88</v>
      </c>
      <c r="B108" s="57"/>
      <c r="C108" s="59" t="s">
        <v>214</v>
      </c>
      <c r="D108" s="65"/>
      <c r="E108" s="55"/>
      <c r="F108" s="55"/>
    </row>
    <row r="109" spans="1:6">
      <c r="A109" s="61">
        <f t="shared" si="1"/>
        <v>89</v>
      </c>
      <c r="B109" s="57"/>
      <c r="C109" s="57"/>
      <c r="D109" s="57"/>
      <c r="E109" s="55"/>
      <c r="F109" s="55"/>
    </row>
    <row r="110" spans="1:6">
      <c r="A110" s="61">
        <f t="shared" si="1"/>
        <v>90</v>
      </c>
      <c r="B110" s="57"/>
      <c r="C110" s="59" t="s">
        <v>215</v>
      </c>
      <c r="D110" s="57"/>
      <c r="E110" s="55"/>
      <c r="F110" s="59" t="s">
        <v>371</v>
      </c>
    </row>
    <row r="111" spans="1:6">
      <c r="A111" s="61">
        <f t="shared" si="1"/>
        <v>91</v>
      </c>
      <c r="B111" s="57"/>
      <c r="C111" s="57"/>
      <c r="D111" s="57"/>
      <c r="E111" s="55"/>
      <c r="F111" s="55"/>
    </row>
    <row r="112" spans="1:6">
      <c r="A112" s="61">
        <f t="shared" si="1"/>
        <v>92</v>
      </c>
      <c r="B112" s="57"/>
      <c r="C112" s="57" t="s">
        <v>216</v>
      </c>
      <c r="D112" s="57"/>
      <c r="E112" s="55"/>
      <c r="F112" s="55"/>
    </row>
    <row r="113" spans="1:6">
      <c r="A113" s="55"/>
      <c r="B113" s="55"/>
      <c r="C113" s="55"/>
      <c r="D113" s="55"/>
      <c r="E113" s="55"/>
      <c r="F113" s="55"/>
    </row>
    <row r="114" spans="1:6">
      <c r="A114" s="55"/>
      <c r="B114" s="55"/>
      <c r="C114" s="55"/>
      <c r="D114" s="55"/>
      <c r="E114" s="55"/>
      <c r="F114" s="55"/>
    </row>
    <row r="115" spans="1:6">
      <c r="A115" s="55"/>
      <c r="B115" s="55"/>
      <c r="C115" s="55"/>
      <c r="D115" s="55"/>
      <c r="E115" s="55"/>
      <c r="F115" s="55"/>
    </row>
    <row r="116" spans="1:6">
      <c r="A116" s="173" t="s">
        <v>217</v>
      </c>
      <c r="B116" s="173"/>
      <c r="C116" s="173"/>
      <c r="D116" s="173"/>
      <c r="E116" s="173"/>
      <c r="F116" s="173"/>
    </row>
    <row r="117" spans="1:6">
      <c r="A117" s="81"/>
      <c r="B117" s="81"/>
      <c r="C117" s="81"/>
      <c r="D117" s="81"/>
      <c r="E117" s="81"/>
      <c r="F117" s="81"/>
    </row>
    <row r="118" spans="1:6">
      <c r="A118" s="55"/>
      <c r="B118" s="55"/>
      <c r="C118" s="55"/>
      <c r="D118" s="55"/>
      <c r="E118" s="55"/>
      <c r="F118" s="55"/>
    </row>
    <row r="119" spans="1:6">
      <c r="A119" s="82" t="s">
        <v>3</v>
      </c>
      <c r="B119" s="83"/>
      <c r="C119" s="84"/>
      <c r="D119" s="56" t="s">
        <v>67</v>
      </c>
      <c r="E119" s="55"/>
      <c r="F119" s="56" t="s">
        <v>160</v>
      </c>
    </row>
    <row r="120" spans="1:6" ht="16" thickBot="1">
      <c r="A120" s="85" t="s">
        <v>5</v>
      </c>
      <c r="B120" s="83"/>
      <c r="C120" s="86" t="s">
        <v>218</v>
      </c>
      <c r="D120" s="87"/>
      <c r="E120" s="87"/>
      <c r="F120" s="55"/>
    </row>
    <row r="121" spans="1:6" ht="16" thickBot="1">
      <c r="A121" s="82"/>
      <c r="B121" s="83"/>
      <c r="C121" s="86"/>
      <c r="D121" s="88" t="s">
        <v>65</v>
      </c>
      <c r="E121" s="55"/>
      <c r="F121" s="89" t="s">
        <v>65</v>
      </c>
    </row>
    <row r="122" spans="1:6">
      <c r="A122" s="82">
        <v>93</v>
      </c>
      <c r="B122" s="83"/>
      <c r="C122" s="90" t="s">
        <v>219</v>
      </c>
      <c r="D122" s="91" t="s">
        <v>220</v>
      </c>
      <c r="E122" s="91"/>
      <c r="F122" s="92" t="s">
        <v>220</v>
      </c>
    </row>
    <row r="123" spans="1:6">
      <c r="A123" s="82">
        <v>94</v>
      </c>
      <c r="B123" s="83"/>
      <c r="C123" s="90" t="s">
        <v>221</v>
      </c>
      <c r="D123" s="93" t="s">
        <v>52</v>
      </c>
      <c r="E123" s="93"/>
      <c r="F123" s="94" t="s">
        <v>222</v>
      </c>
    </row>
    <row r="124" spans="1:6" ht="16" thickBot="1">
      <c r="A124" s="82">
        <v>95</v>
      </c>
      <c r="B124" s="83"/>
      <c r="C124" s="95" t="s">
        <v>223</v>
      </c>
      <c r="D124" s="96" t="s">
        <v>52</v>
      </c>
      <c r="E124" s="87"/>
      <c r="F124" s="94" t="s">
        <v>224</v>
      </c>
    </row>
    <row r="125" spans="1:6">
      <c r="A125" s="82">
        <v>96</v>
      </c>
      <c r="B125" s="83"/>
      <c r="C125" s="90" t="s">
        <v>225</v>
      </c>
      <c r="D125" s="97"/>
      <c r="E125" s="98"/>
      <c r="F125" s="55"/>
    </row>
    <row r="126" spans="1:6">
      <c r="A126" s="82">
        <v>97</v>
      </c>
      <c r="B126" s="83"/>
      <c r="C126" s="90" t="s">
        <v>226</v>
      </c>
      <c r="D126" s="97"/>
      <c r="E126" s="98"/>
      <c r="F126" s="55"/>
    </row>
    <row r="127" spans="1:6">
      <c r="A127" s="82">
        <v>98</v>
      </c>
      <c r="B127" s="83"/>
      <c r="C127" s="90" t="s">
        <v>227</v>
      </c>
      <c r="D127" s="97"/>
      <c r="E127" s="98"/>
      <c r="F127" s="55"/>
    </row>
    <row r="128" spans="1:6">
      <c r="A128" s="82">
        <v>99</v>
      </c>
      <c r="B128" s="83"/>
      <c r="C128" s="90" t="s">
        <v>228</v>
      </c>
      <c r="D128" s="97"/>
      <c r="E128" s="98"/>
      <c r="F128" s="55"/>
    </row>
    <row r="129" spans="1:6">
      <c r="A129" s="82">
        <v>100</v>
      </c>
      <c r="B129" s="83"/>
      <c r="C129" s="83"/>
      <c r="D129" s="97"/>
      <c r="E129" s="98"/>
      <c r="F129" s="55"/>
    </row>
    <row r="130" spans="1:6">
      <c r="A130" s="82">
        <v>101</v>
      </c>
      <c r="B130" s="83"/>
      <c r="C130" s="90" t="s">
        <v>229</v>
      </c>
      <c r="D130" s="99"/>
      <c r="E130" s="100"/>
      <c r="F130" s="55"/>
    </row>
    <row r="131" spans="1:6">
      <c r="A131" s="82">
        <v>102</v>
      </c>
      <c r="B131" s="83"/>
      <c r="C131" s="83"/>
      <c r="D131" s="93"/>
      <c r="E131" s="83"/>
      <c r="F131" s="55"/>
    </row>
    <row r="132" spans="1:6" ht="16" thickBot="1">
      <c r="A132" s="82">
        <v>103</v>
      </c>
      <c r="B132" s="83"/>
      <c r="C132" s="86" t="s">
        <v>230</v>
      </c>
      <c r="D132" s="96" t="s">
        <v>65</v>
      </c>
      <c r="E132" s="55"/>
      <c r="F132" s="101" t="s">
        <v>65</v>
      </c>
    </row>
    <row r="133" spans="1:6">
      <c r="A133" s="82">
        <v>104</v>
      </c>
      <c r="B133" s="83"/>
      <c r="C133" s="90" t="s">
        <v>231</v>
      </c>
      <c r="D133" s="91" t="s">
        <v>232</v>
      </c>
      <c r="E133" s="55"/>
      <c r="F133" s="92" t="s">
        <v>232</v>
      </c>
    </row>
    <row r="134" spans="1:6">
      <c r="A134" s="82">
        <v>105</v>
      </c>
      <c r="B134" s="83"/>
      <c r="C134" s="90" t="s">
        <v>233</v>
      </c>
      <c r="D134" s="93" t="s">
        <v>52</v>
      </c>
      <c r="E134" s="55"/>
      <c r="F134" s="94" t="s">
        <v>234</v>
      </c>
    </row>
    <row r="135" spans="1:6" ht="16" thickBot="1">
      <c r="A135" s="82">
        <v>106</v>
      </c>
      <c r="B135" s="83"/>
      <c r="C135" s="95" t="s">
        <v>235</v>
      </c>
      <c r="D135" s="96" t="s">
        <v>52</v>
      </c>
      <c r="E135" s="55"/>
      <c r="F135" s="94" t="s">
        <v>224</v>
      </c>
    </row>
    <row r="136" spans="1:6">
      <c r="A136" s="82">
        <v>107</v>
      </c>
      <c r="B136" s="83"/>
      <c r="C136" s="90" t="s">
        <v>236</v>
      </c>
      <c r="D136" s="97"/>
      <c r="E136" s="98"/>
      <c r="F136" s="94" t="s">
        <v>237</v>
      </c>
    </row>
    <row r="137" spans="1:6">
      <c r="A137" s="82">
        <v>108</v>
      </c>
      <c r="B137" s="83"/>
      <c r="C137" s="83"/>
      <c r="D137" s="97"/>
      <c r="E137" s="98"/>
      <c r="F137" s="55"/>
    </row>
    <row r="138" spans="1:6">
      <c r="A138" s="82">
        <v>109</v>
      </c>
      <c r="B138" s="83"/>
      <c r="C138" s="90" t="s">
        <v>238</v>
      </c>
      <c r="D138" s="99"/>
      <c r="E138" s="100"/>
      <c r="F138" s="55"/>
    </row>
    <row r="139" spans="1:6">
      <c r="A139" s="82">
        <v>110</v>
      </c>
      <c r="B139" s="83"/>
      <c r="C139" s="83"/>
      <c r="D139" s="97"/>
      <c r="E139" s="98"/>
      <c r="F139" s="55"/>
    </row>
    <row r="140" spans="1:6" ht="16" thickBot="1">
      <c r="A140" s="82">
        <v>111</v>
      </c>
      <c r="B140" s="83"/>
      <c r="C140" s="86" t="s">
        <v>96</v>
      </c>
      <c r="D140" s="96" t="s">
        <v>65</v>
      </c>
      <c r="E140" s="55"/>
      <c r="F140" s="102" t="s">
        <v>65</v>
      </c>
    </row>
    <row r="141" spans="1:6">
      <c r="A141" s="82">
        <v>112</v>
      </c>
      <c r="B141" s="83"/>
      <c r="C141" s="83" t="s">
        <v>239</v>
      </c>
      <c r="D141" s="91" t="s">
        <v>240</v>
      </c>
      <c r="E141" s="55"/>
      <c r="F141" s="92" t="s">
        <v>240</v>
      </c>
    </row>
    <row r="142" spans="1:6">
      <c r="A142" s="82">
        <v>113</v>
      </c>
      <c r="B142" s="83"/>
      <c r="C142" s="90" t="s">
        <v>221</v>
      </c>
      <c r="D142" s="91" t="s">
        <v>52</v>
      </c>
      <c r="E142" s="100"/>
      <c r="F142" s="94" t="s">
        <v>241</v>
      </c>
    </row>
    <row r="143" spans="1:6">
      <c r="A143" s="82">
        <v>114</v>
      </c>
      <c r="B143" s="83"/>
      <c r="C143" s="103" t="s">
        <v>242</v>
      </c>
      <c r="D143" s="104"/>
      <c r="E143" s="105"/>
      <c r="F143" s="55"/>
    </row>
    <row r="144" spans="1:6">
      <c r="A144" s="82">
        <v>115</v>
      </c>
      <c r="B144" s="83"/>
      <c r="C144" s="90" t="s">
        <v>243</v>
      </c>
      <c r="D144" s="106"/>
      <c r="E144" s="105"/>
      <c r="F144" s="55"/>
    </row>
    <row r="145" spans="1:6">
      <c r="A145" s="82">
        <v>116</v>
      </c>
      <c r="B145" s="83"/>
      <c r="C145" s="90" t="s">
        <v>244</v>
      </c>
      <c r="D145" s="106"/>
      <c r="E145" s="105"/>
      <c r="F145" s="55"/>
    </row>
    <row r="146" spans="1:6">
      <c r="A146" s="82">
        <v>117</v>
      </c>
      <c r="B146" s="83"/>
      <c r="C146" s="90" t="s">
        <v>245</v>
      </c>
      <c r="D146" s="106"/>
      <c r="E146" s="105"/>
      <c r="F146" s="55"/>
    </row>
    <row r="147" spans="1:6">
      <c r="A147" s="82">
        <v>118</v>
      </c>
      <c r="B147" s="83"/>
      <c r="C147" s="83"/>
      <c r="D147" s="97"/>
      <c r="E147" s="98"/>
      <c r="F147" s="55"/>
    </row>
    <row r="148" spans="1:6">
      <c r="A148" s="82">
        <v>119</v>
      </c>
      <c r="B148" s="83"/>
      <c r="C148" s="90" t="s">
        <v>246</v>
      </c>
      <c r="D148" s="97"/>
      <c r="E148" s="98"/>
      <c r="F148" s="55"/>
    </row>
    <row r="149" spans="1:6">
      <c r="A149" s="82">
        <v>120</v>
      </c>
      <c r="B149" s="83"/>
      <c r="C149" s="83"/>
      <c r="D149" s="97"/>
      <c r="E149" s="55"/>
      <c r="F149" s="55"/>
    </row>
    <row r="150" spans="1:6" ht="16" thickBot="1">
      <c r="A150" s="82">
        <v>121</v>
      </c>
      <c r="B150" s="83"/>
      <c r="C150" s="83"/>
      <c r="D150" s="96" t="s">
        <v>65</v>
      </c>
      <c r="E150" s="55"/>
      <c r="F150" s="107" t="s">
        <v>65</v>
      </c>
    </row>
    <row r="151" spans="1:6">
      <c r="A151" s="82">
        <v>122</v>
      </c>
      <c r="B151" s="83"/>
      <c r="C151" s="83" t="s">
        <v>247</v>
      </c>
      <c r="D151" s="91" t="s">
        <v>248</v>
      </c>
      <c r="E151" s="55"/>
      <c r="F151" s="92" t="s">
        <v>248</v>
      </c>
    </row>
    <row r="152" spans="1:6">
      <c r="A152" s="82">
        <v>123</v>
      </c>
      <c r="B152" s="83"/>
      <c r="C152" s="83" t="s">
        <v>249</v>
      </c>
      <c r="D152" s="97"/>
      <c r="E152" s="55"/>
      <c r="F152" s="94" t="s">
        <v>234</v>
      </c>
    </row>
    <row r="153" spans="1:6">
      <c r="A153" s="82">
        <v>124</v>
      </c>
      <c r="B153" s="83"/>
      <c r="C153" s="108" t="s">
        <v>250</v>
      </c>
      <c r="D153" s="104"/>
      <c r="E153" s="109"/>
      <c r="F153" s="94" t="s">
        <v>251</v>
      </c>
    </row>
    <row r="154" spans="1:6">
      <c r="A154" s="82">
        <v>125</v>
      </c>
      <c r="B154" s="83"/>
      <c r="C154" s="83"/>
      <c r="D154" s="97"/>
      <c r="E154" s="98"/>
      <c r="F154" s="55"/>
    </row>
    <row r="155" spans="1:6">
      <c r="A155" s="82">
        <v>126</v>
      </c>
      <c r="B155" s="83"/>
      <c r="C155" s="90" t="s">
        <v>252</v>
      </c>
      <c r="D155" s="97"/>
      <c r="E155" s="98"/>
      <c r="F155" s="55"/>
    </row>
    <row r="156" spans="1:6">
      <c r="A156" s="82">
        <v>127</v>
      </c>
      <c r="B156" s="83"/>
      <c r="C156" s="83"/>
      <c r="D156" s="97"/>
      <c r="E156" s="98"/>
      <c r="F156" s="55"/>
    </row>
    <row r="157" spans="1:6">
      <c r="A157" s="82">
        <v>128</v>
      </c>
      <c r="B157" s="83"/>
      <c r="C157" s="110" t="s">
        <v>253</v>
      </c>
      <c r="D157" s="91"/>
      <c r="E157" s="98"/>
      <c r="F157" s="55"/>
    </row>
    <row r="158" spans="1:6" ht="16" thickBot="1">
      <c r="A158" s="82">
        <v>129</v>
      </c>
      <c r="B158" s="83"/>
      <c r="C158" s="110"/>
      <c r="D158" s="96" t="s">
        <v>65</v>
      </c>
      <c r="E158" s="55"/>
      <c r="F158" s="88" t="s">
        <v>65</v>
      </c>
    </row>
    <row r="159" spans="1:6">
      <c r="A159" s="82">
        <v>130</v>
      </c>
      <c r="B159" s="83"/>
      <c r="C159" s="110" t="s">
        <v>77</v>
      </c>
      <c r="D159" s="91" t="s">
        <v>254</v>
      </c>
      <c r="E159" s="55"/>
      <c r="F159" s="92" t="s">
        <v>254</v>
      </c>
    </row>
    <row r="160" spans="1:6">
      <c r="A160" s="82">
        <v>131</v>
      </c>
      <c r="B160" s="83"/>
      <c r="C160" s="110" t="s">
        <v>255</v>
      </c>
      <c r="D160" s="91" t="s">
        <v>256</v>
      </c>
      <c r="E160" s="55"/>
      <c r="F160" s="92" t="s">
        <v>256</v>
      </c>
    </row>
    <row r="161" spans="1:6">
      <c r="A161" s="82">
        <v>132</v>
      </c>
      <c r="B161" s="83"/>
      <c r="C161" s="110" t="s">
        <v>257</v>
      </c>
      <c r="D161" s="91" t="s">
        <v>258</v>
      </c>
      <c r="E161" s="55"/>
      <c r="F161" s="92" t="s">
        <v>258</v>
      </c>
    </row>
    <row r="162" spans="1:6">
      <c r="A162" s="82">
        <v>133</v>
      </c>
      <c r="B162" s="83"/>
      <c r="C162" s="110" t="s">
        <v>259</v>
      </c>
      <c r="D162" s="91"/>
      <c r="E162" s="98"/>
      <c r="F162" s="55"/>
    </row>
    <row r="163" spans="1:6">
      <c r="A163" s="82">
        <v>134</v>
      </c>
      <c r="B163" s="83"/>
      <c r="C163" s="110"/>
      <c r="D163" s="91"/>
      <c r="E163" s="98"/>
      <c r="F163" s="55"/>
    </row>
    <row r="164" spans="1:6">
      <c r="A164" s="82">
        <v>135</v>
      </c>
      <c r="B164" s="83"/>
      <c r="C164" s="110" t="s">
        <v>260</v>
      </c>
      <c r="D164" s="91"/>
      <c r="E164" s="55"/>
      <c r="F164" s="55"/>
    </row>
    <row r="165" spans="1:6">
      <c r="A165" s="82">
        <v>136</v>
      </c>
      <c r="B165" s="83"/>
      <c r="C165" s="110"/>
      <c r="D165" s="91"/>
      <c r="E165" s="55"/>
      <c r="F165" s="55"/>
    </row>
    <row r="166" spans="1:6">
      <c r="A166" s="82">
        <v>137</v>
      </c>
      <c r="B166" s="83"/>
      <c r="C166" s="110" t="s">
        <v>261</v>
      </c>
      <c r="D166" s="111" t="s">
        <v>262</v>
      </c>
      <c r="E166" s="55"/>
      <c r="F166" s="112" t="s">
        <v>262</v>
      </c>
    </row>
    <row r="167" spans="1:6">
      <c r="A167" s="82">
        <v>138</v>
      </c>
      <c r="B167" s="83"/>
      <c r="C167" s="110" t="s">
        <v>263</v>
      </c>
      <c r="D167" s="111" t="s">
        <v>264</v>
      </c>
      <c r="E167" s="55"/>
      <c r="F167" s="112" t="s">
        <v>264</v>
      </c>
    </row>
    <row r="168" spans="1:6">
      <c r="A168" s="82">
        <v>139</v>
      </c>
      <c r="B168" s="83"/>
      <c r="C168" s="110" t="s">
        <v>265</v>
      </c>
      <c r="D168" s="91"/>
      <c r="E168" s="55"/>
      <c r="F168" s="55"/>
    </row>
    <row r="169" spans="1:6">
      <c r="A169" s="82">
        <v>140</v>
      </c>
      <c r="B169" s="83"/>
      <c r="C169" s="110"/>
      <c r="D169" s="91"/>
      <c r="E169" s="83"/>
      <c r="F169" s="55"/>
    </row>
    <row r="170" spans="1:6">
      <c r="A170" s="82">
        <v>141</v>
      </c>
      <c r="B170" s="113"/>
      <c r="C170" s="114" t="s">
        <v>266</v>
      </c>
      <c r="D170" s="115" t="s">
        <v>65</v>
      </c>
      <c r="E170" s="98"/>
      <c r="F170" s="116" t="s">
        <v>65</v>
      </c>
    </row>
    <row r="171" spans="1:6">
      <c r="A171" s="82">
        <v>142</v>
      </c>
      <c r="B171" s="113"/>
      <c r="C171" s="87" t="s">
        <v>267</v>
      </c>
      <c r="D171" s="91" t="s">
        <v>268</v>
      </c>
      <c r="E171" s="98"/>
      <c r="F171" s="117" t="s">
        <v>268</v>
      </c>
    </row>
    <row r="172" spans="1:6">
      <c r="A172" s="82">
        <v>143</v>
      </c>
      <c r="B172" s="118"/>
      <c r="C172" s="110"/>
      <c r="D172" s="91"/>
      <c r="E172" s="98"/>
      <c r="F172" s="119"/>
    </row>
    <row r="173" spans="1:6">
      <c r="A173" s="82">
        <v>144</v>
      </c>
      <c r="B173" s="113"/>
      <c r="C173" s="110" t="s">
        <v>269</v>
      </c>
      <c r="D173" s="91" t="s">
        <v>270</v>
      </c>
      <c r="E173" s="98"/>
      <c r="F173" s="117" t="s">
        <v>270</v>
      </c>
    </row>
    <row r="174" spans="1:6">
      <c r="A174" s="82">
        <v>145</v>
      </c>
      <c r="B174" s="113"/>
      <c r="C174" s="110"/>
      <c r="D174" s="91"/>
      <c r="E174" s="98"/>
      <c r="F174" s="119"/>
    </row>
    <row r="175" spans="1:6">
      <c r="A175" s="82">
        <v>146</v>
      </c>
      <c r="B175" s="113"/>
      <c r="C175" s="114" t="s">
        <v>271</v>
      </c>
      <c r="D175" s="115" t="s">
        <v>65</v>
      </c>
      <c r="E175" s="98"/>
      <c r="F175" s="116" t="s">
        <v>65</v>
      </c>
    </row>
    <row r="176" spans="1:6">
      <c r="A176" s="82">
        <v>147</v>
      </c>
      <c r="B176" s="113"/>
      <c r="C176" s="110" t="s">
        <v>272</v>
      </c>
      <c r="D176" s="91" t="s">
        <v>273</v>
      </c>
      <c r="E176" s="87"/>
      <c r="F176" s="117" t="s">
        <v>273</v>
      </c>
    </row>
    <row r="177" spans="1:6">
      <c r="A177" s="82">
        <v>148</v>
      </c>
      <c r="B177" s="113"/>
      <c r="C177" s="110" t="s">
        <v>274</v>
      </c>
      <c r="D177" s="91" t="s">
        <v>275</v>
      </c>
      <c r="E177" s="98"/>
      <c r="F177" s="117" t="s">
        <v>275</v>
      </c>
    </row>
    <row r="178" spans="1:6">
      <c r="A178" s="82">
        <v>149</v>
      </c>
      <c r="B178" s="113"/>
      <c r="C178" s="110" t="s">
        <v>276</v>
      </c>
      <c r="D178" s="91" t="s">
        <v>277</v>
      </c>
      <c r="E178" s="98"/>
      <c r="F178" s="117" t="s">
        <v>277</v>
      </c>
    </row>
    <row r="179" spans="1:6">
      <c r="A179" s="82">
        <v>150</v>
      </c>
      <c r="B179" s="113"/>
      <c r="C179" s="110" t="s">
        <v>278</v>
      </c>
      <c r="D179" s="91" t="s">
        <v>279</v>
      </c>
      <c r="E179" s="98"/>
      <c r="F179" s="117" t="s">
        <v>279</v>
      </c>
    </row>
    <row r="180" spans="1:6">
      <c r="A180" s="82">
        <v>151</v>
      </c>
      <c r="B180" s="113"/>
      <c r="C180" s="120" t="s">
        <v>280</v>
      </c>
      <c r="D180" s="97" t="s">
        <v>281</v>
      </c>
      <c r="E180" s="87"/>
      <c r="F180" s="121" t="s">
        <v>281</v>
      </c>
    </row>
    <row r="181" spans="1:6">
      <c r="A181" s="82">
        <v>152</v>
      </c>
      <c r="B181" s="83"/>
      <c r="C181" s="110"/>
      <c r="D181" s="91"/>
      <c r="E181" s="98"/>
      <c r="F181" s="119"/>
    </row>
    <row r="182" spans="1:6" ht="16" thickBot="1">
      <c r="A182" s="82">
        <v>153</v>
      </c>
      <c r="B182" s="83"/>
      <c r="C182" s="110"/>
      <c r="D182" s="96" t="s">
        <v>65</v>
      </c>
      <c r="E182" s="55"/>
      <c r="F182" s="122" t="s">
        <v>65</v>
      </c>
    </row>
    <row r="183" spans="1:6">
      <c r="A183" s="82">
        <v>154</v>
      </c>
      <c r="B183" s="83"/>
      <c r="C183" s="86" t="s">
        <v>282</v>
      </c>
      <c r="D183" s="123" t="s">
        <v>283</v>
      </c>
      <c r="E183" s="55"/>
      <c r="F183" s="124" t="s">
        <v>284</v>
      </c>
    </row>
    <row r="184" spans="1:6">
      <c r="A184" s="82">
        <v>155</v>
      </c>
      <c r="B184" s="83"/>
      <c r="C184" s="86" t="s">
        <v>285</v>
      </c>
      <c r="D184" s="125" t="s">
        <v>275</v>
      </c>
      <c r="E184" s="55"/>
      <c r="F184" s="126" t="s">
        <v>275</v>
      </c>
    </row>
    <row r="185" spans="1:6">
      <c r="A185" s="82">
        <v>156</v>
      </c>
      <c r="B185" s="83"/>
      <c r="C185" s="120" t="s">
        <v>286</v>
      </c>
      <c r="D185" s="125" t="s">
        <v>287</v>
      </c>
      <c r="E185" s="55"/>
      <c r="F185" s="126" t="s">
        <v>287</v>
      </c>
    </row>
    <row r="186" spans="1:6">
      <c r="A186" s="82">
        <v>157</v>
      </c>
      <c r="B186" s="83"/>
      <c r="C186" s="110" t="s">
        <v>288</v>
      </c>
      <c r="D186" s="93"/>
      <c r="E186" s="55"/>
      <c r="F186" s="55"/>
    </row>
    <row r="187" spans="1:6">
      <c r="A187" s="55"/>
      <c r="B187" s="55"/>
      <c r="C187" s="55"/>
      <c r="D187" s="127"/>
      <c r="E187" s="55"/>
      <c r="F187" s="55"/>
    </row>
    <row r="188" spans="1:6">
      <c r="A188" s="55"/>
      <c r="B188" s="55" t="s">
        <v>289</v>
      </c>
      <c r="C188" s="55"/>
      <c r="D188" s="127"/>
      <c r="E188" s="55"/>
      <c r="F188" s="55"/>
    </row>
    <row r="189" spans="1:6">
      <c r="A189" s="55"/>
      <c r="B189" s="55"/>
      <c r="C189" s="128" t="s">
        <v>290</v>
      </c>
      <c r="D189" s="127"/>
      <c r="E189" s="55"/>
      <c r="F189" s="55"/>
    </row>
    <row r="190" spans="1:6">
      <c r="A190" s="55"/>
      <c r="B190" s="55"/>
      <c r="C190" s="128"/>
      <c r="D190" s="127"/>
      <c r="E190" s="55"/>
      <c r="F190" s="55"/>
    </row>
    <row r="191" spans="1:6">
      <c r="A191" s="55"/>
      <c r="B191" s="55"/>
      <c r="C191" s="55" t="s">
        <v>291</v>
      </c>
      <c r="D191" s="127"/>
      <c r="E191" s="55"/>
      <c r="F191" s="55"/>
    </row>
    <row r="192" spans="1:6">
      <c r="A192" s="55"/>
      <c r="B192" s="55"/>
      <c r="C192" s="55"/>
      <c r="D192" s="127"/>
      <c r="E192" s="55"/>
      <c r="F192" s="55"/>
    </row>
    <row r="193" spans="1:6">
      <c r="A193" s="55"/>
      <c r="B193" s="55"/>
      <c r="C193" s="129" t="s">
        <v>292</v>
      </c>
      <c r="D193" s="129"/>
      <c r="E193" s="129"/>
      <c r="F193" s="129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2015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workbookViewId="0">
      <selection activeCell="I9" sqref="I9"/>
    </sheetView>
  </sheetViews>
  <sheetFormatPr defaultColWidth="8.84375" defaultRowHeight="12.5"/>
  <cols>
    <col min="1" max="1" width="4.3046875" style="54" customWidth="1"/>
    <col min="2" max="2" width="2.765625" style="54" customWidth="1"/>
    <col min="3" max="3" width="3.07421875" style="54" customWidth="1"/>
    <col min="4" max="4" width="2.4609375" style="54" customWidth="1"/>
    <col min="5" max="6" width="8.84375" style="54"/>
    <col min="7" max="7" width="2.23046875" style="54" customWidth="1"/>
    <col min="8" max="11" width="8.84375" style="54"/>
    <col min="12" max="12" width="15.23046875" style="54" customWidth="1"/>
    <col min="13" max="13" width="11.69140625" style="54" customWidth="1"/>
    <col min="14" max="14" width="11" style="54" customWidth="1"/>
    <col min="15" max="15" width="10.3046875" style="54" customWidth="1"/>
    <col min="16" max="16384" width="8.84375" style="54"/>
  </cols>
  <sheetData>
    <row r="2" spans="1:15" ht="15.5">
      <c r="A2" s="175" t="s">
        <v>379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3">
      <c r="A3" s="130" t="s">
        <v>3</v>
      </c>
      <c r="B3" s="131"/>
      <c r="C3" s="132"/>
      <c r="D3" s="132"/>
      <c r="E3" s="153" t="s">
        <v>375</v>
      </c>
      <c r="F3" s="132"/>
      <c r="G3" s="131"/>
      <c r="H3" s="131"/>
      <c r="I3" s="131"/>
      <c r="J3" s="131"/>
      <c r="K3" s="131"/>
      <c r="L3" s="131"/>
      <c r="M3" s="131"/>
      <c r="N3" s="131"/>
    </row>
    <row r="4" spans="1:15">
      <c r="A4" s="133" t="s">
        <v>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5">
      <c r="A5" s="135">
        <v>1</v>
      </c>
      <c r="B5" s="136" t="s">
        <v>294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5">
      <c r="A6" s="135">
        <v>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5">
      <c r="A7" s="135">
        <v>3</v>
      </c>
      <c r="B7" s="136" t="s">
        <v>66</v>
      </c>
      <c r="C7" s="136"/>
      <c r="D7" s="136" t="s">
        <v>295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5">
      <c r="A8" s="135">
        <v>4</v>
      </c>
      <c r="B8" s="136"/>
      <c r="C8" s="136"/>
      <c r="D8" s="136"/>
      <c r="E8" s="136" t="s">
        <v>296</v>
      </c>
      <c r="F8" s="136"/>
      <c r="G8" s="136"/>
      <c r="H8" s="136"/>
      <c r="I8" s="136"/>
      <c r="J8" s="136"/>
      <c r="K8" s="136"/>
      <c r="L8" s="136"/>
      <c r="M8" s="136"/>
      <c r="N8" s="136"/>
    </row>
    <row r="9" spans="1:15">
      <c r="A9" s="135">
        <v>5</v>
      </c>
      <c r="B9" s="136"/>
      <c r="C9" s="136"/>
      <c r="D9" s="136"/>
      <c r="E9" s="136" t="s">
        <v>297</v>
      </c>
      <c r="F9" s="136"/>
      <c r="G9" s="136"/>
      <c r="H9" s="136"/>
      <c r="I9" s="136"/>
      <c r="J9" s="136"/>
      <c r="K9" s="136"/>
      <c r="L9" s="136"/>
      <c r="M9" s="136"/>
      <c r="N9" s="136"/>
    </row>
    <row r="10" spans="1:15">
      <c r="A10" s="135">
        <v>6</v>
      </c>
      <c r="B10" s="136"/>
      <c r="C10" s="136"/>
      <c r="D10" s="136"/>
      <c r="E10" s="136" t="s">
        <v>298</v>
      </c>
      <c r="F10" s="136"/>
      <c r="G10" s="136"/>
      <c r="H10" s="136"/>
      <c r="I10" s="136"/>
      <c r="J10" s="136"/>
      <c r="K10" s="136"/>
      <c r="L10" s="136"/>
      <c r="M10" s="136"/>
      <c r="N10" s="136"/>
    </row>
    <row r="11" spans="1:15">
      <c r="A11" s="135">
        <v>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5">
      <c r="A12" s="135">
        <v>8</v>
      </c>
      <c r="B12" s="136" t="s">
        <v>299</v>
      </c>
      <c r="C12" s="136"/>
      <c r="D12" s="136" t="s">
        <v>300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5">
      <c r="A13" s="135">
        <v>9</v>
      </c>
      <c r="B13" s="136"/>
      <c r="C13" s="136"/>
      <c r="D13" s="136"/>
      <c r="E13" s="136" t="s">
        <v>301</v>
      </c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5">
      <c r="A14" s="135">
        <v>10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15">
      <c r="A15" s="135">
        <v>11</v>
      </c>
      <c r="B15" s="136" t="s">
        <v>302</v>
      </c>
      <c r="C15" s="136"/>
      <c r="D15" s="136" t="s">
        <v>303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5">
      <c r="A16" s="135">
        <v>12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>
      <c r="A17" s="135">
        <v>13</v>
      </c>
      <c r="B17" s="136"/>
      <c r="C17" s="136"/>
      <c r="D17" s="136" t="s">
        <v>304</v>
      </c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>
      <c r="A18" s="135">
        <v>14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>
      <c r="A19" s="135">
        <v>15</v>
      </c>
      <c r="B19" s="136"/>
      <c r="C19" s="136"/>
      <c r="D19" s="136" t="s">
        <v>305</v>
      </c>
      <c r="E19" s="136"/>
      <c r="F19" s="137" t="s">
        <v>306</v>
      </c>
      <c r="G19" s="136" t="s">
        <v>307</v>
      </c>
      <c r="H19" s="136"/>
      <c r="I19" s="136"/>
      <c r="J19" s="136"/>
      <c r="K19" s="136"/>
      <c r="L19" s="136"/>
      <c r="M19" s="136"/>
      <c r="N19" s="136"/>
    </row>
    <row r="20" spans="1:14">
      <c r="A20" s="135">
        <v>16</v>
      </c>
      <c r="B20" s="136"/>
      <c r="C20" s="136"/>
      <c r="D20" s="136"/>
      <c r="E20" s="136"/>
      <c r="F20" s="136"/>
      <c r="G20" s="136"/>
      <c r="H20" s="136" t="s">
        <v>308</v>
      </c>
      <c r="I20" s="136"/>
      <c r="J20" s="136"/>
      <c r="K20" s="136"/>
      <c r="L20" s="136"/>
      <c r="M20" s="136"/>
      <c r="N20" s="136"/>
    </row>
    <row r="21" spans="1:14">
      <c r="A21" s="135">
        <v>17</v>
      </c>
      <c r="B21" s="136"/>
      <c r="C21" s="136"/>
      <c r="D21" s="136"/>
      <c r="E21" s="136"/>
      <c r="F21" s="136"/>
      <c r="G21" s="136"/>
      <c r="H21" s="136" t="s">
        <v>309</v>
      </c>
      <c r="I21" s="136"/>
      <c r="J21" s="136"/>
      <c r="K21" s="136"/>
      <c r="L21" s="136"/>
      <c r="M21" s="136"/>
      <c r="N21" s="136"/>
    </row>
    <row r="22" spans="1:14">
      <c r="A22" s="135">
        <v>18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</row>
    <row r="23" spans="1:14">
      <c r="A23" s="135">
        <v>19</v>
      </c>
      <c r="B23" s="138" t="s">
        <v>310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  <row r="24" spans="1:14">
      <c r="A24" s="135">
        <v>20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  <row r="25" spans="1:14">
      <c r="A25" s="135">
        <v>21</v>
      </c>
      <c r="B25" s="136"/>
      <c r="C25" s="136"/>
      <c r="D25" s="136"/>
      <c r="E25" s="139" t="s">
        <v>311</v>
      </c>
      <c r="F25" s="139" t="s">
        <v>312</v>
      </c>
      <c r="G25" s="140" t="s">
        <v>313</v>
      </c>
      <c r="H25" s="136"/>
      <c r="I25" s="136"/>
      <c r="J25" s="136"/>
      <c r="K25" s="136"/>
      <c r="L25" s="136"/>
      <c r="M25" s="136"/>
      <c r="N25" s="136"/>
    </row>
    <row r="26" spans="1:14" ht="13">
      <c r="A26" s="135">
        <v>22</v>
      </c>
      <c r="B26" s="141" t="s">
        <v>314</v>
      </c>
      <c r="C26" s="136"/>
      <c r="D26" s="136"/>
      <c r="E26" s="139"/>
      <c r="F26" s="139"/>
      <c r="G26" s="142"/>
      <c r="H26" s="136"/>
      <c r="I26" s="136"/>
      <c r="J26" s="136"/>
      <c r="K26" s="136"/>
      <c r="L26" s="136"/>
      <c r="M26" s="136"/>
      <c r="N26" s="136"/>
    </row>
    <row r="27" spans="1:14">
      <c r="A27" s="135">
        <v>23</v>
      </c>
      <c r="B27" s="136"/>
      <c r="C27" s="136" t="s">
        <v>315</v>
      </c>
      <c r="D27" s="136"/>
      <c r="E27" s="139" t="s">
        <v>316</v>
      </c>
      <c r="F27" s="139">
        <v>2010</v>
      </c>
      <c r="G27" s="140" t="s">
        <v>317</v>
      </c>
      <c r="H27" s="136"/>
      <c r="I27" s="136"/>
      <c r="J27" s="136"/>
      <c r="K27" s="136"/>
      <c r="L27" s="136"/>
      <c r="M27" s="136"/>
      <c r="N27" s="136"/>
    </row>
    <row r="28" spans="1:14">
      <c r="A28" s="135">
        <v>24</v>
      </c>
      <c r="B28" s="136"/>
      <c r="C28" s="136" t="s">
        <v>318</v>
      </c>
      <c r="D28" s="136"/>
      <c r="E28" s="139" t="s">
        <v>316</v>
      </c>
      <c r="F28" s="139">
        <v>2010</v>
      </c>
      <c r="G28" s="140" t="s">
        <v>319</v>
      </c>
      <c r="H28" s="136"/>
      <c r="I28" s="136"/>
      <c r="J28" s="136"/>
      <c r="K28" s="136"/>
      <c r="L28" s="136"/>
      <c r="M28" s="136"/>
      <c r="N28" s="136"/>
    </row>
    <row r="29" spans="1:14">
      <c r="A29" s="135">
        <v>25</v>
      </c>
      <c r="B29" s="136"/>
      <c r="C29" s="136" t="s">
        <v>320</v>
      </c>
      <c r="D29" s="136"/>
      <c r="E29" s="139" t="s">
        <v>316</v>
      </c>
      <c r="F29" s="139">
        <v>2010</v>
      </c>
      <c r="G29" s="140" t="s">
        <v>321</v>
      </c>
      <c r="H29" s="136"/>
      <c r="I29" s="136"/>
      <c r="J29" s="136"/>
      <c r="K29" s="136"/>
      <c r="L29" s="136"/>
      <c r="M29" s="136"/>
      <c r="N29" s="136"/>
    </row>
    <row r="30" spans="1:14">
      <c r="A30" s="135">
        <v>26</v>
      </c>
      <c r="B30" s="136"/>
      <c r="C30" s="136" t="s">
        <v>322</v>
      </c>
      <c r="D30" s="136"/>
      <c r="E30" s="139" t="s">
        <v>323</v>
      </c>
      <c r="F30" s="139">
        <v>2010</v>
      </c>
      <c r="G30" s="140" t="s">
        <v>324</v>
      </c>
      <c r="H30" s="136"/>
      <c r="I30" s="136"/>
      <c r="J30" s="136"/>
      <c r="K30" s="136"/>
      <c r="L30" s="136"/>
      <c r="M30" s="136"/>
      <c r="N30" s="136"/>
    </row>
    <row r="31" spans="1:14">
      <c r="A31" s="135">
        <v>27</v>
      </c>
      <c r="B31" s="136"/>
      <c r="C31" s="136"/>
      <c r="D31" s="136"/>
      <c r="E31" s="139"/>
      <c r="F31" s="139"/>
      <c r="G31" s="140"/>
      <c r="H31" s="136"/>
      <c r="I31" s="136"/>
      <c r="J31" s="136"/>
      <c r="K31" s="136"/>
      <c r="L31" s="136"/>
      <c r="M31" s="136"/>
      <c r="N31" s="136"/>
    </row>
    <row r="32" spans="1:14" ht="13">
      <c r="A32" s="135">
        <v>28</v>
      </c>
      <c r="B32" s="141" t="s">
        <v>325</v>
      </c>
      <c r="C32" s="136"/>
      <c r="D32" s="136"/>
      <c r="E32" s="143"/>
      <c r="F32" s="139"/>
      <c r="G32" s="140"/>
      <c r="H32" s="136"/>
      <c r="I32" s="136"/>
      <c r="J32" s="136"/>
      <c r="K32" s="136"/>
      <c r="L32" s="136"/>
      <c r="M32" s="136"/>
      <c r="N32" s="136"/>
    </row>
    <row r="33" spans="1:14">
      <c r="A33" s="135">
        <v>29</v>
      </c>
      <c r="B33" s="136"/>
      <c r="C33" s="136" t="s">
        <v>326</v>
      </c>
      <c r="D33" s="136"/>
      <c r="E33" s="139" t="s">
        <v>327</v>
      </c>
      <c r="F33" s="139">
        <v>2010</v>
      </c>
      <c r="G33" s="140" t="s">
        <v>328</v>
      </c>
      <c r="H33" s="136"/>
      <c r="I33" s="136"/>
      <c r="J33" s="136"/>
      <c r="K33" s="136"/>
      <c r="L33" s="136"/>
      <c r="M33" s="136"/>
      <c r="N33" s="136"/>
    </row>
    <row r="34" spans="1:14">
      <c r="A34" s="135">
        <v>30</v>
      </c>
      <c r="B34" s="136"/>
      <c r="C34" s="136" t="s">
        <v>329</v>
      </c>
      <c r="D34" s="136"/>
      <c r="E34" s="139" t="s">
        <v>327</v>
      </c>
      <c r="F34" s="139">
        <v>2010</v>
      </c>
      <c r="G34" s="140" t="s">
        <v>330</v>
      </c>
      <c r="H34" s="136"/>
      <c r="I34" s="136"/>
      <c r="J34" s="136"/>
      <c r="K34" s="136"/>
      <c r="L34" s="136"/>
      <c r="M34" s="136"/>
      <c r="N34" s="136"/>
    </row>
    <row r="35" spans="1:14">
      <c r="A35" s="135">
        <v>31</v>
      </c>
      <c r="B35" s="136"/>
      <c r="C35" s="136" t="s">
        <v>331</v>
      </c>
      <c r="D35" s="136"/>
      <c r="E35" s="139" t="s">
        <v>327</v>
      </c>
      <c r="F35" s="139">
        <v>2010</v>
      </c>
      <c r="G35" s="140" t="s">
        <v>332</v>
      </c>
      <c r="H35" s="136"/>
      <c r="I35" s="136"/>
      <c r="J35" s="136"/>
      <c r="K35" s="136"/>
      <c r="L35" s="136"/>
      <c r="M35" s="136"/>
      <c r="N35" s="136"/>
    </row>
    <row r="36" spans="1:14">
      <c r="A36" s="135">
        <v>32</v>
      </c>
      <c r="B36" s="136"/>
      <c r="C36" s="136" t="s">
        <v>333</v>
      </c>
      <c r="D36" s="136"/>
      <c r="E36" s="139" t="s">
        <v>327</v>
      </c>
      <c r="F36" s="139">
        <v>2010</v>
      </c>
      <c r="G36" s="140" t="s">
        <v>334</v>
      </c>
      <c r="H36" s="136"/>
      <c r="I36" s="136"/>
      <c r="J36" s="136"/>
      <c r="K36" s="136"/>
      <c r="L36" s="136"/>
      <c r="M36" s="136"/>
      <c r="N36" s="136"/>
    </row>
    <row r="37" spans="1:14">
      <c r="A37" s="135">
        <v>33</v>
      </c>
      <c r="B37" s="136"/>
      <c r="C37" s="136" t="s">
        <v>335</v>
      </c>
      <c r="D37" s="136"/>
      <c r="E37" s="139" t="s">
        <v>336</v>
      </c>
      <c r="F37" s="139">
        <v>2010</v>
      </c>
      <c r="G37" s="140" t="s">
        <v>337</v>
      </c>
      <c r="H37" s="136"/>
      <c r="I37" s="136"/>
      <c r="J37" s="136"/>
      <c r="K37" s="136"/>
      <c r="L37" s="136"/>
      <c r="M37" s="136"/>
      <c r="N37" s="136"/>
    </row>
    <row r="38" spans="1:14">
      <c r="A38" s="135">
        <v>34</v>
      </c>
      <c r="B38" s="136"/>
      <c r="C38" s="136" t="s">
        <v>338</v>
      </c>
      <c r="D38" s="136"/>
      <c r="E38" s="143" t="s">
        <v>339</v>
      </c>
      <c r="F38" s="139">
        <v>2011</v>
      </c>
      <c r="G38" s="140" t="s">
        <v>340</v>
      </c>
      <c r="H38" s="136"/>
      <c r="I38" s="136"/>
      <c r="J38" s="136"/>
      <c r="K38" s="136"/>
      <c r="L38" s="136"/>
      <c r="M38" s="136"/>
      <c r="N38" s="136"/>
    </row>
    <row r="39" spans="1:14">
      <c r="A39" s="135">
        <v>35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</row>
    <row r="40" spans="1:14">
      <c r="A40" s="135">
        <v>36</v>
      </c>
      <c r="B40" s="136"/>
      <c r="C40" s="136"/>
      <c r="D40" s="136"/>
      <c r="E40" s="136" t="s">
        <v>341</v>
      </c>
      <c r="F40" s="136" t="s">
        <v>342</v>
      </c>
      <c r="G40" s="136"/>
      <c r="H40" s="136"/>
      <c r="I40" s="136"/>
      <c r="J40" s="136"/>
      <c r="K40" s="136"/>
      <c r="L40" s="136"/>
      <c r="M40" s="136"/>
      <c r="N40" s="136"/>
    </row>
    <row r="41" spans="1:14">
      <c r="A41" s="135">
        <v>37</v>
      </c>
      <c r="B41" s="136"/>
      <c r="C41" s="136"/>
      <c r="D41" s="136"/>
      <c r="E41" s="136"/>
      <c r="F41" s="136" t="s">
        <v>343</v>
      </c>
      <c r="G41" s="136"/>
      <c r="H41" s="136"/>
      <c r="I41" s="136"/>
      <c r="J41" s="136"/>
      <c r="K41" s="136"/>
      <c r="L41" s="136"/>
      <c r="M41" s="136"/>
      <c r="N41" s="136"/>
    </row>
    <row r="42" spans="1:14">
      <c r="A42" s="135">
        <v>38</v>
      </c>
      <c r="B42" s="136"/>
      <c r="C42" s="136"/>
      <c r="D42" s="136"/>
      <c r="E42" s="136"/>
      <c r="F42" s="136" t="s">
        <v>344</v>
      </c>
      <c r="G42" s="136"/>
      <c r="H42" s="136"/>
      <c r="I42" s="136"/>
      <c r="J42" s="136"/>
      <c r="K42" s="136"/>
      <c r="L42" s="136"/>
      <c r="M42" s="136"/>
      <c r="N42" s="136"/>
    </row>
    <row r="43" spans="1:14">
      <c r="A43" s="135">
        <v>39</v>
      </c>
      <c r="B43" s="136"/>
      <c r="C43" s="136"/>
      <c r="D43" s="136"/>
      <c r="E43" s="136"/>
      <c r="F43" s="136" t="s">
        <v>345</v>
      </c>
      <c r="G43" s="136"/>
      <c r="H43" s="136"/>
      <c r="I43" s="136"/>
      <c r="J43" s="136"/>
      <c r="K43" s="136"/>
      <c r="L43" s="136"/>
      <c r="M43" s="136"/>
      <c r="N43" s="136"/>
    </row>
    <row r="44" spans="1:14">
      <c r="A44" s="135">
        <v>40</v>
      </c>
      <c r="B44" s="136"/>
      <c r="C44" s="136"/>
      <c r="D44" s="136"/>
      <c r="E44" s="136"/>
      <c r="F44" s="136" t="s">
        <v>346</v>
      </c>
      <c r="G44" s="136"/>
      <c r="H44" s="136"/>
      <c r="I44" s="136"/>
      <c r="J44" s="136"/>
      <c r="K44" s="136"/>
      <c r="L44" s="136"/>
      <c r="M44" s="136"/>
      <c r="N44" s="136"/>
    </row>
    <row r="45" spans="1:14">
      <c r="A45" s="135">
        <v>41</v>
      </c>
      <c r="B45" s="136"/>
      <c r="C45" s="136"/>
      <c r="D45" s="136"/>
      <c r="E45" s="136"/>
      <c r="F45" s="136" t="s">
        <v>347</v>
      </c>
      <c r="G45" s="136"/>
      <c r="H45" s="136"/>
      <c r="I45" s="136"/>
      <c r="J45" s="136"/>
      <c r="K45" s="136"/>
      <c r="L45" s="136"/>
      <c r="M45" s="136"/>
      <c r="N45" s="136"/>
    </row>
    <row r="46" spans="1:14">
      <c r="A46" s="135">
        <v>42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</row>
    <row r="47" spans="1:14">
      <c r="A47" s="135">
        <v>43</v>
      </c>
      <c r="B47" s="136"/>
      <c r="C47" s="136"/>
      <c r="D47" s="136"/>
      <c r="E47" s="136"/>
      <c r="F47" s="136" t="s">
        <v>348</v>
      </c>
      <c r="G47" s="136"/>
      <c r="H47" s="136"/>
      <c r="I47" s="136"/>
      <c r="J47" s="136"/>
      <c r="K47" s="136"/>
      <c r="L47" s="136"/>
      <c r="M47" s="136"/>
      <c r="N47" s="136"/>
    </row>
    <row r="48" spans="1:14" ht="13">
      <c r="A48" s="144">
        <v>44</v>
      </c>
      <c r="B48" s="134"/>
      <c r="C48" s="134"/>
      <c r="D48" s="131"/>
      <c r="E48" s="131"/>
      <c r="F48" s="131"/>
      <c r="G48" s="131"/>
      <c r="H48" s="131"/>
      <c r="I48" s="131"/>
      <c r="J48" s="136"/>
      <c r="K48" s="136"/>
      <c r="L48" s="136"/>
      <c r="M48" s="157" t="s">
        <v>372</v>
      </c>
      <c r="N48" s="157" t="s">
        <v>373</v>
      </c>
    </row>
    <row r="49" spans="1:14" ht="13">
      <c r="A49" s="144">
        <v>45</v>
      </c>
      <c r="B49" s="134"/>
      <c r="C49" s="134" t="s">
        <v>349</v>
      </c>
      <c r="D49" s="141" t="s">
        <v>350</v>
      </c>
      <c r="E49" s="141"/>
      <c r="F49" s="141"/>
      <c r="G49" s="141"/>
      <c r="H49" s="141"/>
      <c r="I49" s="141"/>
      <c r="J49" s="141"/>
      <c r="K49" s="141"/>
      <c r="L49" s="141"/>
      <c r="M49" s="162">
        <v>0</v>
      </c>
      <c r="N49" s="162">
        <v>0</v>
      </c>
    </row>
    <row r="50" spans="1:14" ht="13">
      <c r="A50" s="144">
        <v>46</v>
      </c>
      <c r="B50" s="134"/>
      <c r="C50" s="134" t="s">
        <v>351</v>
      </c>
      <c r="D50" s="141" t="s">
        <v>352</v>
      </c>
      <c r="E50" s="141"/>
      <c r="F50" s="141"/>
      <c r="G50" s="141"/>
      <c r="H50" s="141"/>
      <c r="I50" s="141"/>
      <c r="J50" s="141"/>
      <c r="K50" s="141"/>
      <c r="L50" s="141"/>
      <c r="M50" s="163">
        <f>ROUND((1+$K$74)^18,2)</f>
        <v>1</v>
      </c>
      <c r="N50" s="163">
        <f>ROUND((1+$K$74)^18,2)</f>
        <v>1</v>
      </c>
    </row>
    <row r="51" spans="1:14" ht="13">
      <c r="A51" s="144">
        <v>47</v>
      </c>
      <c r="B51" s="134"/>
      <c r="C51" s="134" t="s">
        <v>353</v>
      </c>
      <c r="D51" s="152" t="s">
        <v>354</v>
      </c>
      <c r="E51" s="152"/>
      <c r="F51" s="152"/>
      <c r="G51" s="152"/>
      <c r="H51" s="152"/>
      <c r="I51" s="152"/>
      <c r="J51" s="152"/>
      <c r="K51" s="152"/>
      <c r="L51" s="141"/>
      <c r="M51" s="164">
        <f>+M49*M50</f>
        <v>0</v>
      </c>
      <c r="N51" s="164">
        <f>+N49*N50</f>
        <v>0</v>
      </c>
    </row>
    <row r="52" spans="1:14">
      <c r="A52" s="144">
        <v>48</v>
      </c>
      <c r="B52" s="134"/>
      <c r="C52" s="134"/>
      <c r="D52" s="136"/>
      <c r="E52" s="136"/>
      <c r="F52" s="136"/>
      <c r="G52" s="136"/>
      <c r="H52" s="136"/>
      <c r="I52" s="136"/>
      <c r="J52" s="136"/>
      <c r="K52" s="136"/>
      <c r="L52" s="136"/>
      <c r="M52" s="134"/>
      <c r="N52" s="134"/>
    </row>
    <row r="53" spans="1:14">
      <c r="A53" s="144">
        <v>49</v>
      </c>
      <c r="B53" s="134"/>
      <c r="C53" s="134"/>
      <c r="D53" s="134"/>
      <c r="E53" s="134" t="s">
        <v>305</v>
      </c>
      <c r="F53" s="134" t="s">
        <v>355</v>
      </c>
      <c r="G53" s="134"/>
      <c r="H53" s="134"/>
      <c r="I53" s="134"/>
      <c r="J53" s="134"/>
      <c r="K53" s="134"/>
      <c r="L53" s="134"/>
      <c r="M53" s="134"/>
      <c r="N53" s="134"/>
    </row>
    <row r="54" spans="1:14">
      <c r="A54" s="144">
        <v>50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>
      <c r="A55" s="144">
        <v>51</v>
      </c>
      <c r="B55" s="134"/>
      <c r="C55" s="134"/>
      <c r="D55" s="161" t="s">
        <v>356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>
      <c r="A56" s="144">
        <v>52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59" t="s">
        <v>357</v>
      </c>
      <c r="L56" s="134"/>
      <c r="M56" s="134"/>
      <c r="N56" s="134"/>
    </row>
    <row r="57" spans="1:14">
      <c r="A57" s="144">
        <v>53</v>
      </c>
      <c r="B57" s="134"/>
      <c r="C57" s="134"/>
      <c r="D57" s="134"/>
      <c r="E57" s="160" t="s">
        <v>311</v>
      </c>
      <c r="F57" s="130"/>
      <c r="G57" s="130"/>
      <c r="H57" s="160" t="s">
        <v>312</v>
      </c>
      <c r="I57" s="145"/>
      <c r="J57" s="134"/>
      <c r="K57" s="160" t="s">
        <v>358</v>
      </c>
      <c r="L57" s="134"/>
      <c r="M57" s="134"/>
      <c r="N57" s="146"/>
    </row>
    <row r="58" spans="1:14">
      <c r="A58" s="144">
        <v>54</v>
      </c>
      <c r="B58" s="134"/>
      <c r="C58" s="134"/>
      <c r="D58" s="134"/>
      <c r="E58" s="134" t="s">
        <v>339</v>
      </c>
      <c r="F58" s="134"/>
      <c r="G58" s="134"/>
      <c r="H58" s="134" t="s">
        <v>359</v>
      </c>
      <c r="I58" s="134"/>
      <c r="J58" s="134"/>
      <c r="K58" s="155">
        <v>0</v>
      </c>
      <c r="L58" s="134"/>
      <c r="M58" s="147"/>
      <c r="N58" s="147"/>
    </row>
    <row r="59" spans="1:14">
      <c r="A59" s="144">
        <v>55</v>
      </c>
      <c r="B59" s="134"/>
      <c r="C59" s="134"/>
      <c r="D59" s="134"/>
      <c r="E59" s="134" t="s">
        <v>360</v>
      </c>
      <c r="F59" s="134"/>
      <c r="G59" s="134"/>
      <c r="H59" s="134" t="s">
        <v>359</v>
      </c>
      <c r="I59" s="134"/>
      <c r="J59" s="134"/>
      <c r="K59" s="155">
        <v>0</v>
      </c>
      <c r="L59" s="134"/>
      <c r="M59" s="147"/>
      <c r="N59" s="147"/>
    </row>
    <row r="60" spans="1:14">
      <c r="A60" s="144">
        <v>56</v>
      </c>
      <c r="B60" s="134"/>
      <c r="C60" s="134"/>
      <c r="D60" s="134"/>
      <c r="E60" s="134" t="s">
        <v>361</v>
      </c>
      <c r="F60" s="134"/>
      <c r="G60" s="134"/>
      <c r="H60" s="134" t="s">
        <v>359</v>
      </c>
      <c r="I60" s="134"/>
      <c r="J60" s="134"/>
      <c r="K60" s="155">
        <v>0</v>
      </c>
      <c r="L60" s="134"/>
      <c r="M60" s="147"/>
      <c r="N60" s="147"/>
    </row>
    <row r="61" spans="1:14">
      <c r="A61" s="144">
        <v>57</v>
      </c>
      <c r="B61" s="134"/>
      <c r="C61" s="134"/>
      <c r="D61" s="134"/>
      <c r="E61" s="134" t="s">
        <v>362</v>
      </c>
      <c r="F61" s="134"/>
      <c r="G61" s="134"/>
      <c r="H61" s="134" t="s">
        <v>359</v>
      </c>
      <c r="I61" s="134"/>
      <c r="J61" s="134"/>
      <c r="K61" s="155">
        <v>0</v>
      </c>
      <c r="L61" s="134"/>
      <c r="M61" s="147"/>
      <c r="N61" s="147"/>
    </row>
    <row r="62" spans="1:14">
      <c r="A62" s="144">
        <v>58</v>
      </c>
      <c r="B62" s="134"/>
      <c r="C62" s="134"/>
      <c r="D62" s="134"/>
      <c r="E62" s="134" t="s">
        <v>316</v>
      </c>
      <c r="F62" s="134"/>
      <c r="G62" s="134"/>
      <c r="H62" s="134" t="s">
        <v>359</v>
      </c>
      <c r="I62" s="134"/>
      <c r="J62" s="134"/>
      <c r="K62" s="155">
        <v>0</v>
      </c>
      <c r="L62" s="134"/>
      <c r="M62" s="147"/>
      <c r="N62" s="147"/>
    </row>
    <row r="63" spans="1:14">
      <c r="A63" s="144">
        <v>59</v>
      </c>
      <c r="B63" s="134"/>
      <c r="C63" s="134"/>
      <c r="D63" s="134"/>
      <c r="E63" s="134" t="s">
        <v>363</v>
      </c>
      <c r="F63" s="134"/>
      <c r="G63" s="134"/>
      <c r="H63" s="134" t="s">
        <v>359</v>
      </c>
      <c r="I63" s="134"/>
      <c r="J63" s="134"/>
      <c r="K63" s="155">
        <v>0</v>
      </c>
      <c r="L63" s="134"/>
      <c r="M63" s="147"/>
      <c r="N63" s="147"/>
    </row>
    <row r="64" spans="1:14">
      <c r="A64" s="144">
        <v>60</v>
      </c>
      <c r="B64" s="134"/>
      <c r="C64" s="134"/>
      <c r="D64" s="134"/>
      <c r="E64" s="134" t="s">
        <v>364</v>
      </c>
      <c r="F64" s="134"/>
      <c r="G64" s="134"/>
      <c r="H64" s="134" t="s">
        <v>359</v>
      </c>
      <c r="I64" s="134"/>
      <c r="J64" s="134"/>
      <c r="K64" s="155">
        <v>0</v>
      </c>
      <c r="L64" s="134"/>
      <c r="M64" s="147"/>
      <c r="N64" s="147"/>
    </row>
    <row r="65" spans="1:14">
      <c r="A65" s="144">
        <v>61</v>
      </c>
      <c r="B65" s="134"/>
      <c r="C65" s="134"/>
      <c r="D65" s="134"/>
      <c r="E65" s="134" t="s">
        <v>365</v>
      </c>
      <c r="F65" s="134"/>
      <c r="G65" s="134"/>
      <c r="H65" s="134" t="s">
        <v>359</v>
      </c>
      <c r="I65" s="134"/>
      <c r="J65" s="134"/>
      <c r="K65" s="155">
        <v>0</v>
      </c>
      <c r="L65" s="134"/>
      <c r="M65" s="147"/>
      <c r="N65" s="147"/>
    </row>
    <row r="66" spans="1:14">
      <c r="A66" s="144">
        <v>62</v>
      </c>
      <c r="B66" s="134"/>
      <c r="C66" s="134"/>
      <c r="D66" s="134"/>
      <c r="E66" s="134" t="s">
        <v>327</v>
      </c>
      <c r="F66" s="134"/>
      <c r="G66" s="134"/>
      <c r="H66" s="134" t="s">
        <v>359</v>
      </c>
      <c r="I66" s="134"/>
      <c r="J66" s="134"/>
      <c r="K66" s="155">
        <v>0</v>
      </c>
      <c r="L66" s="134"/>
      <c r="M66" s="147"/>
      <c r="N66" s="147"/>
    </row>
    <row r="67" spans="1:14">
      <c r="A67" s="144">
        <v>63</v>
      </c>
      <c r="B67" s="134"/>
      <c r="C67" s="134"/>
      <c r="D67" s="134"/>
      <c r="E67" s="134" t="s">
        <v>336</v>
      </c>
      <c r="F67" s="134"/>
      <c r="G67" s="134"/>
      <c r="H67" s="134" t="s">
        <v>359</v>
      </c>
      <c r="I67" s="134"/>
      <c r="J67" s="134"/>
      <c r="K67" s="155">
        <v>0</v>
      </c>
      <c r="L67" s="134"/>
      <c r="M67" s="147"/>
      <c r="N67" s="147"/>
    </row>
    <row r="68" spans="1:14">
      <c r="A68" s="144">
        <v>64</v>
      </c>
      <c r="B68" s="134"/>
      <c r="C68" s="134"/>
      <c r="D68" s="134"/>
      <c r="E68" s="134" t="s">
        <v>366</v>
      </c>
      <c r="F68" s="134"/>
      <c r="G68" s="134"/>
      <c r="H68" s="134" t="s">
        <v>359</v>
      </c>
      <c r="I68" s="134"/>
      <c r="J68" s="134"/>
      <c r="K68" s="155">
        <v>0</v>
      </c>
      <c r="L68" s="134"/>
      <c r="M68" s="147"/>
      <c r="N68" s="147"/>
    </row>
    <row r="69" spans="1:14">
      <c r="A69" s="144">
        <v>65</v>
      </c>
      <c r="B69" s="134"/>
      <c r="C69" s="134"/>
      <c r="D69" s="134"/>
      <c r="E69" s="134" t="s">
        <v>367</v>
      </c>
      <c r="F69" s="134"/>
      <c r="G69" s="134"/>
      <c r="H69" s="134" t="s">
        <v>359</v>
      </c>
      <c r="I69" s="134"/>
      <c r="J69" s="134"/>
      <c r="K69" s="155">
        <v>0</v>
      </c>
      <c r="L69" s="134"/>
      <c r="M69" s="147"/>
      <c r="N69" s="147"/>
    </row>
    <row r="70" spans="1:14">
      <c r="A70" s="144">
        <v>66</v>
      </c>
      <c r="B70" s="134"/>
      <c r="C70" s="134"/>
      <c r="D70" s="134"/>
      <c r="E70" s="134" t="s">
        <v>339</v>
      </c>
      <c r="F70" s="134"/>
      <c r="G70" s="134"/>
      <c r="H70" s="134" t="s">
        <v>368</v>
      </c>
      <c r="I70" s="134"/>
      <c r="J70" s="134"/>
      <c r="K70" s="155">
        <v>0</v>
      </c>
      <c r="L70" s="134"/>
      <c r="M70" s="147"/>
      <c r="N70" s="147"/>
    </row>
    <row r="71" spans="1:14">
      <c r="A71" s="144">
        <v>67</v>
      </c>
      <c r="B71" s="134"/>
      <c r="C71" s="134"/>
      <c r="D71" s="134"/>
      <c r="E71" s="134" t="s">
        <v>360</v>
      </c>
      <c r="F71" s="134"/>
      <c r="G71" s="134"/>
      <c r="H71" s="134" t="s">
        <v>368</v>
      </c>
      <c r="I71" s="134"/>
      <c r="J71" s="134"/>
      <c r="K71" s="155">
        <v>0</v>
      </c>
      <c r="L71" s="134"/>
      <c r="M71" s="147"/>
      <c r="N71" s="147"/>
    </row>
    <row r="72" spans="1:14">
      <c r="A72" s="144">
        <v>68</v>
      </c>
      <c r="B72" s="134"/>
      <c r="C72" s="134"/>
      <c r="D72" s="134"/>
      <c r="E72" s="134" t="s">
        <v>361</v>
      </c>
      <c r="F72" s="134"/>
      <c r="G72" s="134"/>
      <c r="H72" s="134" t="s">
        <v>368</v>
      </c>
      <c r="I72" s="134"/>
      <c r="J72" s="134"/>
      <c r="K72" s="155">
        <v>0</v>
      </c>
      <c r="L72" s="134"/>
      <c r="M72" s="147"/>
      <c r="N72" s="147"/>
    </row>
    <row r="73" spans="1:14">
      <c r="A73" s="144">
        <v>69</v>
      </c>
      <c r="B73" s="134"/>
      <c r="C73" s="134"/>
      <c r="D73" s="134"/>
      <c r="E73" s="134" t="s">
        <v>362</v>
      </c>
      <c r="F73" s="134"/>
      <c r="G73" s="134"/>
      <c r="H73" s="134" t="s">
        <v>368</v>
      </c>
      <c r="I73" s="134"/>
      <c r="J73" s="134"/>
      <c r="K73" s="155">
        <v>0</v>
      </c>
      <c r="L73" s="134"/>
      <c r="M73" s="147"/>
      <c r="N73" s="147"/>
    </row>
    <row r="74" spans="1:14">
      <c r="A74" s="144">
        <v>70</v>
      </c>
      <c r="B74" s="134"/>
      <c r="C74" s="134"/>
      <c r="D74" s="134"/>
      <c r="E74" s="134"/>
      <c r="F74" s="134" t="s">
        <v>369</v>
      </c>
      <c r="G74" s="134"/>
      <c r="H74" s="134"/>
      <c r="I74" s="134"/>
      <c r="J74" s="134"/>
      <c r="K74" s="156">
        <f>ROUND(AVERAGE(K58:K73),6)</f>
        <v>0</v>
      </c>
      <c r="L74" s="134"/>
      <c r="M74" s="147"/>
      <c r="N74" s="147"/>
    </row>
    <row r="75" spans="1:14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</row>
    <row r="76" spans="1:14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</row>
    <row r="77" spans="1:14" ht="13">
      <c r="A77" s="150"/>
      <c r="B77" s="150"/>
      <c r="C77" s="154" t="s">
        <v>377</v>
      </c>
      <c r="D77" s="149"/>
      <c r="E77" s="149"/>
      <c r="F77" s="150"/>
      <c r="G77" s="150"/>
      <c r="H77" s="150"/>
      <c r="I77" s="150"/>
      <c r="J77" s="150"/>
      <c r="K77" s="150"/>
      <c r="L77" s="150"/>
      <c r="M77" s="150"/>
      <c r="N77" s="150"/>
    </row>
    <row r="78" spans="1:14" ht="13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57" t="s">
        <v>372</v>
      </c>
      <c r="N78" s="157" t="s">
        <v>373</v>
      </c>
    </row>
    <row r="79" spans="1:14" ht="13">
      <c r="A79" s="144">
        <v>45</v>
      </c>
      <c r="B79" s="134"/>
      <c r="C79" s="134" t="s">
        <v>349</v>
      </c>
      <c r="D79" s="141" t="s">
        <v>376</v>
      </c>
      <c r="E79" s="141"/>
      <c r="F79" s="151"/>
      <c r="G79" s="148"/>
      <c r="H79" s="148"/>
      <c r="I79" s="148"/>
      <c r="J79" s="148"/>
      <c r="K79" s="148"/>
      <c r="L79" s="148"/>
      <c r="M79" s="158">
        <v>637034.99</v>
      </c>
      <c r="N79" s="158">
        <v>5005</v>
      </c>
    </row>
    <row r="80" spans="1:14" ht="13">
      <c r="A80" s="144">
        <v>46</v>
      </c>
      <c r="B80" s="134"/>
      <c r="C80" s="134" t="s">
        <v>351</v>
      </c>
      <c r="D80" s="141" t="s">
        <v>352</v>
      </c>
      <c r="E80" s="141"/>
      <c r="F80" s="151"/>
      <c r="G80" s="148"/>
      <c r="H80" s="148"/>
      <c r="I80" s="148"/>
      <c r="J80" s="148"/>
      <c r="K80" s="148"/>
      <c r="L80" s="148"/>
      <c r="M80" s="165">
        <f>ROUND((1+$K$104)^18,2)</f>
        <v>1.05</v>
      </c>
      <c r="N80" s="165">
        <f>ROUND((1+$K$104)^18,2)</f>
        <v>1.05</v>
      </c>
    </row>
    <row r="81" spans="1:14" ht="13">
      <c r="A81" s="144">
        <v>47</v>
      </c>
      <c r="B81" s="134"/>
      <c r="C81" s="134" t="s">
        <v>353</v>
      </c>
      <c r="D81" s="141" t="s">
        <v>374</v>
      </c>
      <c r="E81" s="141"/>
      <c r="F81" s="151"/>
      <c r="G81" s="148"/>
      <c r="H81" s="148"/>
      <c r="I81" s="148"/>
      <c r="J81" s="148"/>
      <c r="K81" s="148"/>
      <c r="L81" s="148"/>
      <c r="M81" s="166">
        <f>+M79*M80</f>
        <v>668886.73950000003</v>
      </c>
      <c r="N81" s="166">
        <f>+N79*N80</f>
        <v>5255.25</v>
      </c>
    </row>
    <row r="82" spans="1:14">
      <c r="A82" s="144">
        <v>48</v>
      </c>
      <c r="B82" s="134"/>
      <c r="C82" s="134"/>
      <c r="D82" s="136"/>
      <c r="E82" s="136"/>
      <c r="F82" s="136"/>
      <c r="G82" s="136"/>
      <c r="H82" s="136"/>
      <c r="I82" s="136"/>
      <c r="J82" s="136"/>
      <c r="K82" s="136"/>
      <c r="L82" s="148"/>
      <c r="M82" s="148"/>
      <c r="N82" s="148"/>
    </row>
    <row r="83" spans="1:14">
      <c r="A83" s="144">
        <v>49</v>
      </c>
      <c r="B83" s="134"/>
      <c r="C83" s="134"/>
      <c r="D83" s="134"/>
      <c r="E83" s="134" t="s">
        <v>305</v>
      </c>
      <c r="F83" s="134" t="s">
        <v>355</v>
      </c>
      <c r="G83" s="134"/>
      <c r="H83" s="134"/>
      <c r="I83" s="134"/>
      <c r="J83" s="134"/>
      <c r="K83" s="134"/>
      <c r="L83" s="148"/>
      <c r="M83" s="148"/>
      <c r="N83" s="148"/>
    </row>
    <row r="84" spans="1:14">
      <c r="A84" s="144">
        <v>50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48"/>
      <c r="M84" s="148"/>
      <c r="N84" s="148"/>
    </row>
    <row r="85" spans="1:14">
      <c r="A85" s="144">
        <v>51</v>
      </c>
      <c r="B85" s="134"/>
      <c r="C85" s="134"/>
      <c r="D85" s="161" t="s">
        <v>356</v>
      </c>
      <c r="E85" s="134"/>
      <c r="F85" s="134"/>
      <c r="G85" s="134"/>
      <c r="H85" s="134"/>
      <c r="I85" s="134"/>
      <c r="J85" s="134"/>
      <c r="K85" s="134"/>
      <c r="L85" s="148"/>
      <c r="M85" s="148"/>
      <c r="N85" s="148"/>
    </row>
    <row r="86" spans="1:14">
      <c r="A86" s="144">
        <v>52</v>
      </c>
      <c r="B86" s="134"/>
      <c r="C86" s="134"/>
      <c r="D86" s="134"/>
      <c r="E86" s="134"/>
      <c r="F86" s="134"/>
      <c r="G86" s="134"/>
      <c r="H86" s="134"/>
      <c r="I86" s="134"/>
      <c r="J86" s="134"/>
      <c r="K86" s="159" t="s">
        <v>357</v>
      </c>
    </row>
    <row r="87" spans="1:14">
      <c r="A87" s="144">
        <v>53</v>
      </c>
      <c r="B87" s="134"/>
      <c r="C87" s="134"/>
      <c r="D87" s="134"/>
      <c r="E87" s="160" t="s">
        <v>311</v>
      </c>
      <c r="F87" s="130"/>
      <c r="G87" s="130"/>
      <c r="H87" s="160" t="s">
        <v>312</v>
      </c>
      <c r="I87" s="145"/>
      <c r="J87" s="134"/>
      <c r="K87" s="160" t="s">
        <v>358</v>
      </c>
    </row>
    <row r="88" spans="1:14">
      <c r="A88" s="144">
        <v>54</v>
      </c>
      <c r="B88" s="134"/>
      <c r="C88" s="134"/>
      <c r="D88" s="134"/>
      <c r="E88" s="134" t="s">
        <v>339</v>
      </c>
      <c r="F88" s="134"/>
      <c r="G88" s="134"/>
      <c r="H88" s="134" t="s">
        <v>359</v>
      </c>
      <c r="I88" s="134"/>
      <c r="J88" s="134"/>
      <c r="K88" s="155">
        <v>2.8E-3</v>
      </c>
    </row>
    <row r="89" spans="1:14">
      <c r="A89" s="144">
        <v>55</v>
      </c>
      <c r="B89" s="134"/>
      <c r="C89" s="134"/>
      <c r="D89" s="134"/>
      <c r="E89" s="134" t="s">
        <v>360</v>
      </c>
      <c r="F89" s="134"/>
      <c r="G89" s="134"/>
      <c r="H89" s="134" t="s">
        <v>359</v>
      </c>
      <c r="I89" s="134"/>
      <c r="J89" s="134"/>
      <c r="K89" s="155">
        <v>2.5000000000000001E-3</v>
      </c>
    </row>
    <row r="90" spans="1:14">
      <c r="A90" s="144">
        <v>56</v>
      </c>
      <c r="B90" s="134"/>
      <c r="C90" s="134"/>
      <c r="D90" s="134"/>
      <c r="E90" s="134" t="s">
        <v>361</v>
      </c>
      <c r="F90" s="134"/>
      <c r="G90" s="134"/>
      <c r="H90" s="134" t="s">
        <v>359</v>
      </c>
      <c r="I90" s="134"/>
      <c r="J90" s="134"/>
      <c r="K90" s="155">
        <v>2.8E-3</v>
      </c>
    </row>
    <row r="91" spans="1:14">
      <c r="A91" s="144">
        <v>57</v>
      </c>
      <c r="B91" s="134"/>
      <c r="C91" s="134"/>
      <c r="D91" s="134"/>
      <c r="E91" s="134" t="s">
        <v>362</v>
      </c>
      <c r="F91" s="134"/>
      <c r="G91" s="134"/>
      <c r="H91" s="134" t="s">
        <v>359</v>
      </c>
      <c r="I91" s="134"/>
      <c r="J91" s="134"/>
      <c r="K91" s="155">
        <v>2.7000000000000001E-3</v>
      </c>
    </row>
    <row r="92" spans="1:14">
      <c r="A92" s="144">
        <v>58</v>
      </c>
      <c r="B92" s="134"/>
      <c r="C92" s="134"/>
      <c r="D92" s="134"/>
      <c r="E92" s="134" t="s">
        <v>316</v>
      </c>
      <c r="F92" s="134"/>
      <c r="G92" s="134"/>
      <c r="H92" s="134" t="s">
        <v>359</v>
      </c>
      <c r="I92" s="134"/>
      <c r="J92" s="134"/>
      <c r="K92" s="155">
        <v>2.8E-3</v>
      </c>
    </row>
    <row r="93" spans="1:14">
      <c r="A93" s="144">
        <v>59</v>
      </c>
      <c r="B93" s="134"/>
      <c r="C93" s="134"/>
      <c r="D93" s="134"/>
      <c r="E93" s="134" t="s">
        <v>363</v>
      </c>
      <c r="F93" s="134"/>
      <c r="G93" s="134"/>
      <c r="H93" s="134" t="s">
        <v>359</v>
      </c>
      <c r="I93" s="134"/>
      <c r="J93" s="134"/>
      <c r="K93" s="155">
        <v>2.7000000000000001E-3</v>
      </c>
    </row>
    <row r="94" spans="1:14">
      <c r="A94" s="144">
        <v>60</v>
      </c>
      <c r="B94" s="134"/>
      <c r="C94" s="134"/>
      <c r="D94" s="134"/>
      <c r="E94" s="134" t="s">
        <v>364</v>
      </c>
      <c r="F94" s="134"/>
      <c r="G94" s="134"/>
      <c r="H94" s="134" t="s">
        <v>359</v>
      </c>
      <c r="I94" s="134"/>
      <c r="J94" s="134"/>
      <c r="K94" s="155">
        <v>2.8E-3</v>
      </c>
    </row>
    <row r="95" spans="1:14">
      <c r="A95" s="144">
        <v>61</v>
      </c>
      <c r="B95" s="134"/>
      <c r="C95" s="134"/>
      <c r="D95" s="134"/>
      <c r="E95" s="134" t="s">
        <v>365</v>
      </c>
      <c r="F95" s="134"/>
      <c r="G95" s="134"/>
      <c r="H95" s="134" t="s">
        <v>359</v>
      </c>
      <c r="I95" s="134"/>
      <c r="J95" s="134"/>
      <c r="K95" s="155">
        <v>2.8E-3</v>
      </c>
    </row>
    <row r="96" spans="1:14">
      <c r="A96" s="144">
        <v>62</v>
      </c>
      <c r="B96" s="134"/>
      <c r="C96" s="134"/>
      <c r="D96" s="134"/>
      <c r="E96" s="134" t="s">
        <v>327</v>
      </c>
      <c r="F96" s="134"/>
      <c r="G96" s="134"/>
      <c r="H96" s="134" t="s">
        <v>359</v>
      </c>
      <c r="I96" s="134"/>
      <c r="J96" s="134"/>
      <c r="K96" s="155">
        <v>2.7000000000000001E-3</v>
      </c>
    </row>
    <row r="97" spans="1:11">
      <c r="A97" s="144">
        <v>63</v>
      </c>
      <c r="B97" s="134"/>
      <c r="C97" s="134"/>
      <c r="D97" s="134"/>
      <c r="E97" s="134" t="s">
        <v>336</v>
      </c>
      <c r="F97" s="134"/>
      <c r="G97" s="134"/>
      <c r="H97" s="134" t="s">
        <v>359</v>
      </c>
      <c r="I97" s="134"/>
      <c r="J97" s="134"/>
      <c r="K97" s="155">
        <v>2.8E-3</v>
      </c>
    </row>
    <row r="98" spans="1:11">
      <c r="A98" s="144">
        <v>64</v>
      </c>
      <c r="B98" s="134"/>
      <c r="C98" s="134"/>
      <c r="D98" s="134"/>
      <c r="E98" s="134" t="s">
        <v>366</v>
      </c>
      <c r="F98" s="134"/>
      <c r="G98" s="134"/>
      <c r="H98" s="134" t="s">
        <v>359</v>
      </c>
      <c r="I98" s="134"/>
      <c r="J98" s="134"/>
      <c r="K98" s="155">
        <v>2.7000000000000001E-3</v>
      </c>
    </row>
    <row r="99" spans="1:11">
      <c r="A99" s="144">
        <v>65</v>
      </c>
      <c r="B99" s="134"/>
      <c r="C99" s="134"/>
      <c r="D99" s="134"/>
      <c r="E99" s="134" t="s">
        <v>367</v>
      </c>
      <c r="F99" s="134"/>
      <c r="G99" s="134"/>
      <c r="H99" s="134" t="s">
        <v>359</v>
      </c>
      <c r="I99" s="134"/>
      <c r="J99" s="134"/>
      <c r="K99" s="155">
        <v>2.8E-3</v>
      </c>
    </row>
    <row r="100" spans="1:11">
      <c r="A100" s="144">
        <v>66</v>
      </c>
      <c r="B100" s="134"/>
      <c r="C100" s="134"/>
      <c r="D100" s="134"/>
      <c r="E100" s="134" t="s">
        <v>339</v>
      </c>
      <c r="F100" s="134"/>
      <c r="G100" s="134"/>
      <c r="H100" s="134" t="s">
        <v>368</v>
      </c>
      <c r="I100" s="134"/>
      <c r="J100" s="134"/>
      <c r="K100" s="155">
        <v>2.8E-3</v>
      </c>
    </row>
    <row r="101" spans="1:11">
      <c r="A101" s="144">
        <v>67</v>
      </c>
      <c r="B101" s="134"/>
      <c r="C101" s="134"/>
      <c r="D101" s="134"/>
      <c r="E101" s="134" t="s">
        <v>360</v>
      </c>
      <c r="F101" s="134"/>
      <c r="G101" s="134"/>
      <c r="H101" s="134" t="s">
        <v>368</v>
      </c>
      <c r="I101" s="134"/>
      <c r="J101" s="134"/>
      <c r="K101" s="155">
        <v>2.5999999999999999E-3</v>
      </c>
    </row>
    <row r="102" spans="1:11">
      <c r="A102" s="144">
        <v>68</v>
      </c>
      <c r="B102" s="134"/>
      <c r="C102" s="134"/>
      <c r="D102" s="134"/>
      <c r="E102" s="134" t="s">
        <v>361</v>
      </c>
      <c r="F102" s="134"/>
      <c r="G102" s="134"/>
      <c r="H102" s="134" t="s">
        <v>368</v>
      </c>
      <c r="I102" s="134"/>
      <c r="J102" s="134"/>
      <c r="K102" s="155">
        <v>2.8E-3</v>
      </c>
    </row>
    <row r="103" spans="1:11">
      <c r="A103" s="144">
        <v>69</v>
      </c>
      <c r="B103" s="134"/>
      <c r="C103" s="134"/>
      <c r="D103" s="134"/>
      <c r="E103" s="134" t="s">
        <v>362</v>
      </c>
      <c r="F103" s="134"/>
      <c r="G103" s="134"/>
      <c r="H103" s="134" t="s">
        <v>368</v>
      </c>
      <c r="I103" s="134"/>
      <c r="J103" s="134"/>
      <c r="K103" s="155">
        <v>2.8E-3</v>
      </c>
    </row>
    <row r="104" spans="1:11">
      <c r="A104" s="144">
        <v>70</v>
      </c>
      <c r="B104" s="134"/>
      <c r="C104" s="134"/>
      <c r="D104" s="134"/>
      <c r="E104" s="134"/>
      <c r="F104" s="134" t="s">
        <v>369</v>
      </c>
      <c r="G104" s="134"/>
      <c r="H104" s="134"/>
      <c r="I104" s="134"/>
      <c r="J104" s="134"/>
      <c r="K104" s="156">
        <f>ROUND(AVERAGE(K88:K103),6)</f>
        <v>2.7439999999999999E-3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2015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119"/>
  <sheetViews>
    <sheetView zoomScaleNormal="100" workbookViewId="0">
      <selection activeCell="D3" sqref="D3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765625" style="1" customWidth="1"/>
    <col min="4" max="4" width="11.07421875" style="2" customWidth="1"/>
    <col min="5" max="16384" width="7.07421875" style="1"/>
  </cols>
  <sheetData>
    <row r="3" spans="1:6" ht="13">
      <c r="C3" s="171" t="s">
        <v>380</v>
      </c>
      <c r="D3" s="172">
        <v>2015</v>
      </c>
      <c r="F3" s="3"/>
    </row>
    <row r="4" spans="1:6" ht="13">
      <c r="A4" s="176" t="s">
        <v>0</v>
      </c>
      <c r="B4" s="176"/>
      <c r="C4" s="176"/>
      <c r="D4" s="176"/>
      <c r="F4" s="4"/>
    </row>
    <row r="5" spans="1:6" ht="13">
      <c r="A5" s="176" t="s">
        <v>1</v>
      </c>
      <c r="B5" s="176"/>
      <c r="C5" s="176"/>
      <c r="D5" s="176"/>
    </row>
    <row r="6" spans="1:6" s="5" customFormat="1" ht="13">
      <c r="A6" s="176" t="s">
        <v>2</v>
      </c>
      <c r="B6" s="176"/>
      <c r="C6" s="176"/>
      <c r="D6" s="176"/>
    </row>
    <row r="7" spans="1:6">
      <c r="B7" s="177"/>
      <c r="C7" s="178"/>
      <c r="D7" s="178"/>
    </row>
    <row r="8" spans="1:6">
      <c r="A8" s="6" t="s">
        <v>3</v>
      </c>
      <c r="C8" s="7" t="s">
        <v>4</v>
      </c>
      <c r="D8" s="8"/>
    </row>
    <row r="9" spans="1:6">
      <c r="A9" s="9" t="s">
        <v>5</v>
      </c>
      <c r="C9" s="10" t="s">
        <v>6</v>
      </c>
      <c r="D9" s="11" t="s">
        <v>7</v>
      </c>
    </row>
    <row r="10" spans="1:6">
      <c r="A10" s="12">
        <v>1</v>
      </c>
      <c r="B10" s="5" t="s">
        <v>8</v>
      </c>
      <c r="C10" s="1" t="s">
        <v>9</v>
      </c>
      <c r="D10" s="13">
        <v>152829</v>
      </c>
    </row>
    <row r="11" spans="1:6">
      <c r="A11" s="12">
        <v>2</v>
      </c>
      <c r="B11" s="1" t="s">
        <v>10</v>
      </c>
      <c r="C11" s="1" t="s">
        <v>21</v>
      </c>
      <c r="D11" s="15">
        <v>274491</v>
      </c>
    </row>
    <row r="12" spans="1:6">
      <c r="A12" s="12">
        <v>3</v>
      </c>
      <c r="B12" s="1" t="s">
        <v>11</v>
      </c>
      <c r="C12" s="1" t="s">
        <v>12</v>
      </c>
      <c r="D12" s="15">
        <v>299028</v>
      </c>
    </row>
    <row r="13" spans="1:6" ht="14.5">
      <c r="A13" s="12">
        <v>4</v>
      </c>
      <c r="B13" s="1" t="s">
        <v>13</v>
      </c>
      <c r="C13" s="14" t="s">
        <v>56</v>
      </c>
      <c r="D13" s="15">
        <v>0</v>
      </c>
    </row>
    <row r="14" spans="1:6" ht="13" thickBot="1">
      <c r="A14" s="12">
        <v>5</v>
      </c>
      <c r="B14" s="16" t="s">
        <v>14</v>
      </c>
      <c r="D14" s="17">
        <f>SUM(D10:D13)</f>
        <v>726348</v>
      </c>
    </row>
    <row r="15" spans="1:6" ht="13" thickTop="1">
      <c r="A15" s="12">
        <v>6</v>
      </c>
    </row>
    <row r="16" spans="1:6">
      <c r="A16" s="12">
        <v>7</v>
      </c>
    </row>
    <row r="17" spans="1:7" ht="13">
      <c r="A17" s="12">
        <v>8</v>
      </c>
      <c r="B17" s="18" t="s">
        <v>15</v>
      </c>
      <c r="D17" s="13"/>
    </row>
    <row r="18" spans="1:7">
      <c r="A18" s="12">
        <v>9</v>
      </c>
      <c r="D18" s="13"/>
    </row>
    <row r="19" spans="1:7">
      <c r="A19" s="12">
        <v>10</v>
      </c>
      <c r="B19" s="1" t="s">
        <v>16</v>
      </c>
      <c r="C19" s="14"/>
      <c r="D19" s="15"/>
    </row>
    <row r="20" spans="1:7" ht="12.75" customHeight="1">
      <c r="A20" s="12">
        <v>11</v>
      </c>
      <c r="C20" s="14"/>
      <c r="D20" s="15"/>
    </row>
    <row r="21" spans="1:7">
      <c r="A21" s="12">
        <v>12</v>
      </c>
      <c r="C21" s="14"/>
      <c r="D21" s="15"/>
    </row>
    <row r="22" spans="1:7">
      <c r="A22" s="12">
        <v>13</v>
      </c>
      <c r="C22" s="19"/>
      <c r="D22" s="20"/>
    </row>
    <row r="23" spans="1:7" ht="16.5" customHeight="1">
      <c r="A23" s="12">
        <v>14</v>
      </c>
      <c r="B23" s="1" t="s">
        <v>17</v>
      </c>
      <c r="C23" s="21"/>
      <c r="D23" s="22">
        <f>SUM(D19:D22)</f>
        <v>0</v>
      </c>
    </row>
    <row r="24" spans="1:7">
      <c r="A24" s="12">
        <v>15</v>
      </c>
      <c r="B24" s="19"/>
      <c r="C24" s="19"/>
      <c r="D24" s="15"/>
      <c r="E24" s="19"/>
      <c r="F24" s="19"/>
      <c r="G24" s="19"/>
    </row>
    <row r="25" spans="1:7" ht="13" thickBot="1">
      <c r="A25" s="12">
        <v>16</v>
      </c>
      <c r="B25" s="5" t="s">
        <v>18</v>
      </c>
      <c r="D25" s="17">
        <f>+D23/3</f>
        <v>0</v>
      </c>
      <c r="E25" s="19"/>
      <c r="F25" s="19"/>
      <c r="G25" s="19"/>
    </row>
    <row r="26" spans="1:7" ht="13" thickTop="1">
      <c r="A26" s="12">
        <v>17</v>
      </c>
      <c r="B26" s="5"/>
      <c r="D26" s="52"/>
      <c r="E26" s="19"/>
      <c r="F26" s="19"/>
      <c r="G26" s="19"/>
    </row>
    <row r="27" spans="1:7">
      <c r="A27" s="12">
        <v>18</v>
      </c>
      <c r="B27" s="5"/>
      <c r="D27" s="52"/>
      <c r="E27" s="19"/>
      <c r="F27" s="19"/>
      <c r="G27" s="19"/>
    </row>
    <row r="28" spans="1:7" ht="13">
      <c r="A28" s="12">
        <v>19</v>
      </c>
      <c r="B28" s="18" t="s">
        <v>51</v>
      </c>
      <c r="D28" s="52"/>
      <c r="E28" s="19"/>
      <c r="F28" s="19"/>
      <c r="G28" s="19"/>
    </row>
    <row r="29" spans="1:7" ht="14.5">
      <c r="A29" s="12">
        <v>20</v>
      </c>
      <c r="B29" s="1" t="s">
        <v>54</v>
      </c>
      <c r="C29" s="14" t="s">
        <v>57</v>
      </c>
      <c r="D29" s="15">
        <v>0</v>
      </c>
      <c r="E29" s="19"/>
      <c r="F29" s="19"/>
      <c r="G29" s="19"/>
    </row>
    <row r="30" spans="1:7" ht="14.5">
      <c r="A30" s="12">
        <v>21</v>
      </c>
      <c r="B30" s="1" t="s">
        <v>55</v>
      </c>
      <c r="C30" s="14" t="s">
        <v>57</v>
      </c>
      <c r="D30" s="15">
        <v>242516</v>
      </c>
      <c r="E30" s="19"/>
      <c r="F30" s="19"/>
      <c r="G30" s="19"/>
    </row>
    <row r="31" spans="1:7" ht="13" thickBot="1">
      <c r="A31" s="12">
        <v>22</v>
      </c>
      <c r="B31" s="5" t="s">
        <v>51</v>
      </c>
      <c r="D31" s="17">
        <f>SUM(D29:D30)</f>
        <v>242516</v>
      </c>
      <c r="E31" s="19"/>
      <c r="F31" s="19"/>
      <c r="G31" s="19"/>
    </row>
    <row r="32" spans="1:7" ht="13" thickTop="1">
      <c r="A32" s="169">
        <v>23</v>
      </c>
      <c r="B32" s="5"/>
      <c r="D32" s="52"/>
      <c r="E32" s="19"/>
      <c r="F32" s="19"/>
      <c r="G32" s="19"/>
    </row>
    <row r="33" spans="1:7">
      <c r="A33" s="169">
        <v>24</v>
      </c>
      <c r="B33" s="5" t="s">
        <v>53</v>
      </c>
      <c r="D33" s="52"/>
      <c r="E33" s="19"/>
      <c r="F33" s="19"/>
      <c r="G33" s="19"/>
    </row>
    <row r="34" spans="1:7">
      <c r="A34" s="169">
        <v>25</v>
      </c>
      <c r="B34" s="1" t="s">
        <v>58</v>
      </c>
    </row>
    <row r="35" spans="1:7">
      <c r="A35" s="169">
        <v>26</v>
      </c>
      <c r="B35" s="5" t="s">
        <v>19</v>
      </c>
      <c r="D35" s="1"/>
    </row>
    <row r="36" spans="1:7">
      <c r="A36" s="169">
        <v>27</v>
      </c>
      <c r="B36" s="1" t="s">
        <v>59</v>
      </c>
    </row>
    <row r="37" spans="1:7">
      <c r="A37" s="169">
        <v>28</v>
      </c>
      <c r="B37" s="5" t="s">
        <v>60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2015 BHP Attachment H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15"/>
  <sheetViews>
    <sheetView topLeftCell="A22" zoomScaleNormal="100" workbookViewId="0">
      <selection activeCell="E7" sqref="E7"/>
    </sheetView>
  </sheetViews>
  <sheetFormatPr defaultColWidth="7.07421875" defaultRowHeight="12.5"/>
  <cols>
    <col min="1" max="1" width="4.3046875" style="5" customWidth="1"/>
    <col min="2" max="2" width="8.23046875" style="5" customWidth="1"/>
    <col min="3" max="3" width="35.765625" style="5" customWidth="1"/>
    <col min="4" max="4" width="1.69140625" style="50" customWidth="1"/>
    <col min="5" max="5" width="11.69140625" style="5" bestFit="1" customWidth="1"/>
    <col min="6" max="6" width="1.84375" style="5" customWidth="1"/>
    <col min="7" max="7" width="10.765625" style="5" bestFit="1" customWidth="1"/>
    <col min="8" max="16384" width="7.07421875" style="5"/>
  </cols>
  <sheetData>
    <row r="2" spans="1:7" ht="13">
      <c r="B2" s="179"/>
      <c r="C2" s="176"/>
      <c r="D2" s="176"/>
    </row>
    <row r="3" spans="1:7" ht="13">
      <c r="B3" s="170"/>
      <c r="C3" s="167"/>
      <c r="D3" s="167"/>
      <c r="F3" s="171" t="s">
        <v>380</v>
      </c>
      <c r="G3" s="172">
        <f>+'BHP WP1 A&amp;G'!D3</f>
        <v>2015</v>
      </c>
    </row>
    <row r="4" spans="1:7" ht="13">
      <c r="A4" s="176" t="s">
        <v>22</v>
      </c>
      <c r="B4" s="176"/>
      <c r="C4" s="176"/>
      <c r="D4" s="176"/>
      <c r="E4" s="176"/>
      <c r="F4" s="176"/>
      <c r="G4" s="176"/>
    </row>
    <row r="5" spans="1:7" ht="13">
      <c r="A5" s="176" t="s">
        <v>378</v>
      </c>
      <c r="B5" s="176"/>
      <c r="C5" s="176"/>
      <c r="D5" s="176"/>
      <c r="E5" s="176"/>
      <c r="F5" s="176"/>
      <c r="G5" s="176"/>
    </row>
    <row r="6" spans="1:7" ht="13">
      <c r="A6" s="176" t="s">
        <v>2</v>
      </c>
      <c r="B6" s="176"/>
      <c r="C6" s="176"/>
      <c r="D6" s="176"/>
      <c r="E6" s="176"/>
      <c r="F6" s="176"/>
      <c r="G6" s="176"/>
    </row>
    <row r="7" spans="1:7" ht="13">
      <c r="B7" s="23"/>
      <c r="C7" s="24"/>
      <c r="D7" s="24"/>
    </row>
    <row r="8" spans="1:7">
      <c r="A8" s="6" t="s">
        <v>3</v>
      </c>
      <c r="D8" s="25"/>
      <c r="E8" s="25"/>
    </row>
    <row r="9" spans="1:7" ht="13">
      <c r="A9" s="6" t="s">
        <v>5</v>
      </c>
      <c r="D9" s="26"/>
      <c r="E9" s="7" t="s">
        <v>23</v>
      </c>
      <c r="F9" s="7"/>
      <c r="G9" s="7" t="s">
        <v>24</v>
      </c>
    </row>
    <row r="10" spans="1:7">
      <c r="A10" s="27"/>
      <c r="B10" s="28"/>
      <c r="C10" s="28"/>
      <c r="D10" s="28"/>
      <c r="E10" s="28"/>
      <c r="F10" s="28"/>
      <c r="G10" s="29" t="s">
        <v>25</v>
      </c>
    </row>
    <row r="11" spans="1:7">
      <c r="B11" s="30" t="s">
        <v>26</v>
      </c>
      <c r="C11" s="30" t="s">
        <v>27</v>
      </c>
      <c r="D11" s="28"/>
      <c r="E11" s="30" t="s">
        <v>28</v>
      </c>
      <c r="F11" s="28"/>
      <c r="G11" s="30" t="s">
        <v>29</v>
      </c>
    </row>
    <row r="12" spans="1:7">
      <c r="A12" s="6">
        <v>1</v>
      </c>
      <c r="B12" s="29">
        <v>354</v>
      </c>
      <c r="C12" s="28" t="s">
        <v>30</v>
      </c>
      <c r="D12" s="28"/>
      <c r="E12" s="31">
        <v>466725</v>
      </c>
      <c r="F12" s="32"/>
      <c r="G12" s="32"/>
    </row>
    <row r="13" spans="1:7" ht="12.75" customHeight="1">
      <c r="A13" s="6">
        <v>2</v>
      </c>
      <c r="B13" s="29">
        <v>355</v>
      </c>
      <c r="C13" s="28" t="s">
        <v>31</v>
      </c>
      <c r="D13" s="28"/>
      <c r="E13" s="31">
        <v>27409723</v>
      </c>
      <c r="F13" s="32"/>
      <c r="G13" s="32"/>
    </row>
    <row r="14" spans="1:7">
      <c r="A14" s="6">
        <v>3</v>
      </c>
      <c r="B14" s="29">
        <v>356</v>
      </c>
      <c r="C14" s="28" t="s">
        <v>32</v>
      </c>
      <c r="D14" s="28"/>
      <c r="E14" s="31">
        <v>28763675</v>
      </c>
      <c r="F14" s="32"/>
      <c r="G14" s="32"/>
    </row>
    <row r="15" spans="1:7">
      <c r="A15" s="6">
        <v>4</v>
      </c>
      <c r="B15" s="29">
        <v>359</v>
      </c>
      <c r="C15" s="28" t="s">
        <v>33</v>
      </c>
      <c r="D15" s="28"/>
      <c r="E15" s="31">
        <v>6920</v>
      </c>
      <c r="F15" s="32"/>
      <c r="G15" s="32"/>
    </row>
    <row r="16" spans="1:7">
      <c r="A16" s="6">
        <v>5</v>
      </c>
      <c r="B16" s="28"/>
      <c r="C16" s="33" t="s">
        <v>34</v>
      </c>
      <c r="D16" s="28"/>
      <c r="E16" s="34">
        <f>SUM(E12:E15)</f>
        <v>56647043</v>
      </c>
      <c r="F16" s="32"/>
      <c r="G16" s="35">
        <v>19876540</v>
      </c>
    </row>
    <row r="17" spans="1:7">
      <c r="A17" s="6">
        <v>6</v>
      </c>
      <c r="B17" s="28"/>
      <c r="C17" s="33"/>
      <c r="D17" s="28"/>
      <c r="E17" s="36"/>
      <c r="F17" s="32"/>
      <c r="G17" s="36"/>
    </row>
    <row r="18" spans="1:7">
      <c r="A18" s="6">
        <v>7</v>
      </c>
      <c r="B18" s="29">
        <v>353</v>
      </c>
      <c r="C18" s="37" t="s">
        <v>35</v>
      </c>
      <c r="D18" s="38"/>
      <c r="E18" s="31">
        <v>29723812</v>
      </c>
      <c r="F18" s="31"/>
      <c r="G18" s="31">
        <v>9308186</v>
      </c>
    </row>
    <row r="19" spans="1:7">
      <c r="A19" s="6">
        <v>9</v>
      </c>
      <c r="B19" s="29">
        <v>352</v>
      </c>
      <c r="C19" s="37" t="s">
        <v>36</v>
      </c>
      <c r="D19" s="38"/>
      <c r="E19" s="31">
        <v>719204</v>
      </c>
      <c r="F19" s="31"/>
      <c r="G19" s="31">
        <v>396165</v>
      </c>
    </row>
    <row r="20" spans="1:7">
      <c r="A20" s="6">
        <v>10</v>
      </c>
      <c r="B20" s="28"/>
      <c r="C20" s="28" t="s">
        <v>37</v>
      </c>
      <c r="D20" s="28"/>
      <c r="E20" s="34">
        <f>SUM(E16:E19)</f>
        <v>87090059</v>
      </c>
      <c r="F20" s="32"/>
      <c r="G20" s="34">
        <f>SUM(G16:G19)</f>
        <v>29580891</v>
      </c>
    </row>
    <row r="21" spans="1:7">
      <c r="A21" s="6">
        <v>11</v>
      </c>
      <c r="B21" s="28"/>
      <c r="C21" s="28"/>
      <c r="D21" s="28"/>
      <c r="E21" s="32"/>
      <c r="F21" s="32"/>
      <c r="G21" s="32"/>
    </row>
    <row r="22" spans="1:7">
      <c r="A22" s="6">
        <v>12</v>
      </c>
      <c r="B22" s="39">
        <v>350</v>
      </c>
      <c r="C22" s="33" t="s">
        <v>38</v>
      </c>
      <c r="D22" s="28"/>
      <c r="E22" s="31">
        <v>4888982</v>
      </c>
      <c r="F22" s="32"/>
      <c r="G22" s="32"/>
    </row>
    <row r="23" spans="1:7">
      <c r="A23" s="6">
        <v>13</v>
      </c>
      <c r="B23" s="29">
        <v>350</v>
      </c>
      <c r="C23" s="37" t="s">
        <v>39</v>
      </c>
      <c r="D23" s="38"/>
      <c r="E23" s="40">
        <v>236020</v>
      </c>
      <c r="F23" s="38"/>
      <c r="G23" s="38"/>
    </row>
    <row r="24" spans="1:7">
      <c r="A24" s="6">
        <v>14</v>
      </c>
      <c r="B24" s="28"/>
      <c r="C24" s="28"/>
      <c r="D24" s="28"/>
      <c r="E24" s="38"/>
      <c r="F24" s="38"/>
      <c r="G24" s="38"/>
    </row>
    <row r="25" spans="1:7" ht="13">
      <c r="A25" s="6">
        <v>15</v>
      </c>
      <c r="B25" s="28"/>
      <c r="C25" s="28" t="s">
        <v>40</v>
      </c>
      <c r="D25" s="41"/>
      <c r="E25" s="32">
        <f>E20+E22+E23</f>
        <v>92215061</v>
      </c>
      <c r="F25" s="38"/>
      <c r="G25" s="32">
        <f>G20+G22+G23</f>
        <v>29580891</v>
      </c>
    </row>
    <row r="26" spans="1:7">
      <c r="A26" s="6">
        <v>16</v>
      </c>
      <c r="B26" s="28"/>
      <c r="C26" s="28"/>
      <c r="D26" s="28"/>
      <c r="E26" s="32"/>
      <c r="F26" s="32"/>
      <c r="G26" s="32"/>
    </row>
    <row r="27" spans="1:7">
      <c r="A27" s="6">
        <v>17</v>
      </c>
      <c r="B27" s="29">
        <v>352</v>
      </c>
      <c r="C27" s="28" t="s">
        <v>41</v>
      </c>
      <c r="D27" s="28"/>
      <c r="E27" s="31">
        <v>29047</v>
      </c>
      <c r="F27" s="32"/>
      <c r="G27" s="32"/>
    </row>
    <row r="28" spans="1:7">
      <c r="A28" s="6">
        <v>18</v>
      </c>
      <c r="B28" s="29">
        <v>353</v>
      </c>
      <c r="C28" s="28" t="s">
        <v>41</v>
      </c>
      <c r="D28" s="28"/>
      <c r="E28" s="31">
        <v>1464188</v>
      </c>
      <c r="F28" s="32"/>
      <c r="G28" s="32"/>
    </row>
    <row r="29" spans="1:7">
      <c r="A29" s="6">
        <v>19</v>
      </c>
      <c r="B29" s="29">
        <v>355</v>
      </c>
      <c r="C29" s="28" t="s">
        <v>41</v>
      </c>
      <c r="D29" s="28"/>
      <c r="E29" s="31">
        <v>257365</v>
      </c>
      <c r="F29" s="32"/>
      <c r="G29" s="32"/>
    </row>
    <row r="30" spans="1:7">
      <c r="A30" s="6">
        <v>20</v>
      </c>
      <c r="B30" s="29">
        <v>356</v>
      </c>
      <c r="C30" s="28" t="s">
        <v>41</v>
      </c>
      <c r="D30" s="28"/>
      <c r="E30" s="31">
        <v>207252</v>
      </c>
      <c r="F30" s="32"/>
      <c r="G30" s="32"/>
    </row>
    <row r="31" spans="1:7">
      <c r="A31" s="6">
        <v>21</v>
      </c>
      <c r="B31" s="28"/>
      <c r="C31" s="33" t="s">
        <v>42</v>
      </c>
      <c r="D31" s="28"/>
      <c r="E31" s="34">
        <f>SUM(E27:E30)</f>
        <v>1957852</v>
      </c>
      <c r="F31" s="32"/>
      <c r="G31" s="35">
        <v>693167</v>
      </c>
    </row>
    <row r="32" spans="1:7">
      <c r="A32" s="6">
        <v>22</v>
      </c>
      <c r="B32" s="28"/>
      <c r="C32" s="33"/>
      <c r="D32" s="28"/>
      <c r="E32" s="36"/>
      <c r="F32" s="32"/>
      <c r="G32" s="36"/>
    </row>
    <row r="33" spans="1:7" ht="13">
      <c r="A33" s="6">
        <v>23</v>
      </c>
      <c r="B33" s="41" t="s">
        <v>43</v>
      </c>
      <c r="C33" s="33"/>
      <c r="D33" s="28"/>
      <c r="E33" s="42">
        <f>+E31+E25</f>
        <v>94172913</v>
      </c>
      <c r="F33" s="32"/>
      <c r="G33" s="42">
        <f>+G31+G25</f>
        <v>30274058</v>
      </c>
    </row>
    <row r="34" spans="1:7" ht="13">
      <c r="A34" s="6">
        <v>24</v>
      </c>
      <c r="B34" s="41"/>
      <c r="C34" s="33"/>
      <c r="D34" s="28"/>
      <c r="E34" s="34"/>
      <c r="F34" s="32"/>
      <c r="G34" s="36"/>
    </row>
    <row r="35" spans="1:7">
      <c r="A35" s="6">
        <v>25</v>
      </c>
      <c r="B35" s="28" t="s">
        <v>44</v>
      </c>
      <c r="C35" s="33"/>
      <c r="D35" s="28"/>
      <c r="E35" s="43">
        <v>117708458</v>
      </c>
      <c r="F35" s="44"/>
      <c r="G35" s="43">
        <v>37460156</v>
      </c>
    </row>
    <row r="36" spans="1:7">
      <c r="A36" s="6">
        <v>26</v>
      </c>
      <c r="B36" s="28"/>
      <c r="C36" s="33"/>
      <c r="D36" s="28"/>
      <c r="E36" s="36"/>
      <c r="F36" s="32"/>
      <c r="G36" s="34"/>
    </row>
    <row r="37" spans="1:7" ht="13" thickBot="1">
      <c r="A37" s="6">
        <v>27</v>
      </c>
      <c r="B37" s="28"/>
      <c r="C37" s="28" t="s">
        <v>45</v>
      </c>
      <c r="D37" s="28"/>
      <c r="E37" s="51">
        <f>+E35-E33</f>
        <v>23535545</v>
      </c>
      <c r="F37" s="32"/>
      <c r="G37" s="51">
        <f>+G35-G33</f>
        <v>7186098</v>
      </c>
    </row>
    <row r="38" spans="1:7" ht="13" thickTop="1">
      <c r="A38" s="6">
        <v>28</v>
      </c>
      <c r="B38" s="28"/>
      <c r="C38" s="33"/>
      <c r="D38" s="28"/>
      <c r="E38" s="36"/>
      <c r="F38" s="32"/>
      <c r="G38" s="36"/>
    </row>
    <row r="39" spans="1:7">
      <c r="A39" s="6">
        <v>29</v>
      </c>
      <c r="B39" s="29">
        <v>362</v>
      </c>
      <c r="C39" s="28" t="s">
        <v>41</v>
      </c>
      <c r="D39" s="28"/>
      <c r="E39" s="45">
        <v>5311233</v>
      </c>
      <c r="F39" s="31"/>
      <c r="G39" s="45">
        <v>2276588</v>
      </c>
    </row>
    <row r="40" spans="1:7">
      <c r="A40" s="6">
        <v>30</v>
      </c>
      <c r="B40" s="29">
        <v>362</v>
      </c>
      <c r="C40" s="28" t="s">
        <v>46</v>
      </c>
      <c r="D40" s="28"/>
      <c r="E40" s="31">
        <v>4159274</v>
      </c>
      <c r="F40" s="31"/>
      <c r="G40" s="31">
        <v>835093</v>
      </c>
    </row>
    <row r="41" spans="1:7">
      <c r="A41" s="6">
        <v>31</v>
      </c>
      <c r="B41" s="28"/>
      <c r="C41" s="28"/>
      <c r="D41" s="28"/>
      <c r="E41" s="34"/>
      <c r="F41" s="32"/>
      <c r="G41" s="34"/>
    </row>
    <row r="42" spans="1:7" ht="13">
      <c r="A42" s="6">
        <v>32</v>
      </c>
      <c r="B42" s="41" t="s">
        <v>47</v>
      </c>
      <c r="C42" s="33"/>
      <c r="D42" s="28"/>
      <c r="E42" s="42">
        <f>SUM(E39:E41)</f>
        <v>9470507</v>
      </c>
      <c r="F42" s="32"/>
      <c r="G42" s="42">
        <f>SUM(G39:G41)</f>
        <v>3111681</v>
      </c>
    </row>
    <row r="43" spans="1:7" ht="13">
      <c r="A43" s="6">
        <v>33</v>
      </c>
      <c r="B43" s="41"/>
      <c r="C43" s="33"/>
      <c r="D43" s="28"/>
      <c r="E43" s="36"/>
      <c r="F43" s="32"/>
      <c r="G43" s="36"/>
    </row>
    <row r="44" spans="1:7">
      <c r="A44" s="6">
        <v>34</v>
      </c>
      <c r="B44" s="28" t="s">
        <v>48</v>
      </c>
      <c r="C44" s="33"/>
      <c r="D44" s="28"/>
      <c r="E44" s="46">
        <v>353240830</v>
      </c>
      <c r="F44" s="47"/>
      <c r="G44" s="46">
        <v>118816579</v>
      </c>
    </row>
    <row r="45" spans="1:7" ht="13" thickBot="1">
      <c r="A45" s="6">
        <v>35</v>
      </c>
      <c r="B45" s="28"/>
      <c r="C45" s="28" t="s">
        <v>49</v>
      </c>
      <c r="D45" s="28"/>
      <c r="E45" s="48">
        <f>+E44-E42</f>
        <v>343770323</v>
      </c>
      <c r="F45" s="32"/>
      <c r="G45" s="48">
        <f>+G44-G42</f>
        <v>115704898</v>
      </c>
    </row>
    <row r="46" spans="1:7" ht="13" thickTop="1">
      <c r="A46" s="6">
        <v>36</v>
      </c>
      <c r="B46" s="28"/>
      <c r="C46" s="33"/>
      <c r="D46" s="28"/>
      <c r="E46" s="36"/>
      <c r="F46" s="32"/>
      <c r="G46" s="36"/>
    </row>
    <row r="47" spans="1:7" ht="13.5" thickBot="1">
      <c r="A47" s="6">
        <v>37</v>
      </c>
      <c r="B47" s="28"/>
      <c r="C47" s="41" t="s">
        <v>50</v>
      </c>
      <c r="D47" s="28"/>
      <c r="E47" s="49">
        <f>+E42+E33</f>
        <v>103643420</v>
      </c>
      <c r="F47" s="32"/>
      <c r="G47" s="49">
        <f>+G42+G33</f>
        <v>33385739</v>
      </c>
    </row>
    <row r="48" spans="1:7" ht="13" thickTop="1">
      <c r="A48" s="168">
        <v>38</v>
      </c>
    </row>
    <row r="49" spans="1:2">
      <c r="A49" s="168">
        <v>39</v>
      </c>
      <c r="B49" s="5" t="s">
        <v>61</v>
      </c>
    </row>
    <row r="50" spans="1:2">
      <c r="A50" s="168">
        <v>40</v>
      </c>
      <c r="B50" s="53" t="s">
        <v>62</v>
      </c>
    </row>
    <row r="51" spans="1:2">
      <c r="A51" s="168">
        <v>41</v>
      </c>
      <c r="B51" s="53" t="s">
        <v>64</v>
      </c>
    </row>
    <row r="52" spans="1:2">
      <c r="A52" s="168">
        <v>42</v>
      </c>
      <c r="B52" s="53" t="s">
        <v>63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2015 BHP Attachment H Supplemental Supporting Schedules&amp;C&amp;"Arial MT,Bold"&amp;10
ACTUAL SERVICE YEAR ATRR
BLACK HILLS POWER, INC.
SUPPORTING SCHEDULES&amp;R&amp;10Page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Cost of Service References</vt:lpstr>
      <vt:lpstr>Capital True up References</vt:lpstr>
      <vt:lpstr>BHP WP1 A&amp;G</vt:lpstr>
      <vt:lpstr>BHP WP4 Transmission Assets</vt:lpstr>
      <vt:lpstr>'BHP WP1 A&amp;G'!Print_Area</vt:lpstr>
      <vt:lpstr>'BHP WP4 Transmission Assets'!Print_Area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Clements, Dan</cp:lastModifiedBy>
  <cp:lastPrinted>2016-05-31T15:34:06Z</cp:lastPrinted>
  <dcterms:created xsi:type="dcterms:W3CDTF">2015-05-28T18:39:45Z</dcterms:created>
  <dcterms:modified xsi:type="dcterms:W3CDTF">2019-07-01T16:16:17Z</dcterms:modified>
</cp:coreProperties>
</file>